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.sharepoint.com/sites/METRRVOZhotovitel/Shared Documents/MET RR VO Zhotovitel/Vysvetlenia súťažných podkladov/Vysvetlenie č. 6 - otazky 150, 222 -/2. Aktualna_Priloha c. 3 - ZV4/"/>
    </mc:Choice>
  </mc:AlternateContent>
  <xr:revisionPtr revIDLastSave="87" documentId="13_ncr:1_{BB56F7D8-FCD0-4273-9226-B94047C1706C}" xr6:coauthVersionLast="47" xr6:coauthVersionMax="47" xr10:uidLastSave="{3A5572CA-0611-47C0-BBBD-9BF103D2E224}"/>
  <bookViews>
    <workbookView xWindow="28680" yWindow="-120" windowWidth="29040" windowHeight="15840" firstSheet="1" activeTab="2" xr2:uid="{00000000-000D-0000-FFFF-FFFF00000000}"/>
  </bookViews>
  <sheets>
    <sheet name="Kritéria a Zmluvná cena" sheetId="13" r:id="rId1"/>
    <sheet name="Súhrnný rozpočet diela" sheetId="7" r:id="rId2"/>
    <sheet name="Časti stavby celkom" sheetId="11" r:id="rId3"/>
    <sheet name="Všeobecné položky celkom" sheetId="9" r:id="rId4"/>
    <sheet name="Všeob. položky - Dok. Zhotov." sheetId="12" r:id="rId5"/>
    <sheet name="Archeo. výskum" sheetId="10" r:id="rId6"/>
    <sheet name="Koneční užívatelia výhod" sheetId="14" r:id="rId7"/>
    <sheet name="Medzinárodné sankcie" sheetId="15" r:id="rId8"/>
    <sheet name="Osobne postavenie" sheetId="16" r:id="rId9"/>
  </sheets>
  <definedNames>
    <definedName name="_xlnm.Print_Titles" localSheetId="4">'Všeob. položky - Dok. Zhotov.'!$7:$8</definedName>
    <definedName name="_xlnm.Print_Area" localSheetId="5">'Archeo. výskum'!$A$1:$F$23</definedName>
    <definedName name="_xlnm.Print_Area" localSheetId="2">'Časti stavby celkom'!$A$1:$E$278</definedName>
    <definedName name="_xlnm.Print_Area" localSheetId="6">'Koneční užívatelia výhod'!$B$1:$B$27</definedName>
    <definedName name="_xlnm.Print_Area" localSheetId="0">'Kritéria a Zmluvná cena'!$B$1:$G$81</definedName>
    <definedName name="_xlnm.Print_Area" localSheetId="7">'Medzinárodné sankcie'!$B$1:$B$20</definedName>
    <definedName name="_xlnm.Print_Area" localSheetId="4">'Všeob. položky - Dok. Zhotov.'!$A$1:$H$124</definedName>
    <definedName name="_xlnm.Print_Area" localSheetId="3">'Všeobecné položky celkom'!$A$1:$H$37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1" l="1"/>
  <c r="B78" i="13"/>
  <c r="E251" i="11"/>
  <c r="E264" i="11" l="1"/>
  <c r="E262" i="11"/>
  <c r="E260" i="11"/>
  <c r="E256" i="11"/>
  <c r="E249" i="11"/>
  <c r="E247" i="11"/>
  <c r="E245" i="11"/>
  <c r="E243" i="11"/>
  <c r="E237" i="11"/>
  <c r="E241" i="11"/>
  <c r="E235" i="11"/>
  <c r="E233" i="11"/>
  <c r="E231" i="11"/>
  <c r="E229" i="11"/>
  <c r="E227" i="11"/>
  <c r="E225" i="11"/>
  <c r="E223" i="11"/>
  <c r="E221" i="11"/>
  <c r="E219" i="11"/>
  <c r="E217" i="11"/>
  <c r="E215" i="11"/>
  <c r="E213" i="11"/>
  <c r="E211" i="11"/>
  <c r="E209" i="11"/>
  <c r="E207" i="11"/>
  <c r="E205" i="11"/>
  <c r="E203" i="11"/>
  <c r="E200" i="11"/>
  <c r="E193" i="11"/>
  <c r="E190" i="11"/>
  <c r="E188" i="11"/>
  <c r="E186" i="11"/>
  <c r="E184" i="11"/>
  <c r="E182" i="11"/>
  <c r="E179" i="11"/>
  <c r="E176" i="11"/>
  <c r="E173" i="11"/>
  <c r="E171" i="11"/>
  <c r="E169" i="11"/>
  <c r="E164" i="11"/>
  <c r="E159" i="11"/>
  <c r="E153" i="11"/>
  <c r="E149" i="11"/>
  <c r="E145" i="11"/>
  <c r="E141" i="11"/>
  <c r="E86" i="11"/>
  <c r="E84" i="11"/>
  <c r="E79" i="11"/>
  <c r="E77" i="11"/>
  <c r="E75" i="11"/>
  <c r="E73" i="11"/>
  <c r="E68" i="11"/>
  <c r="E63" i="11"/>
  <c r="E61" i="11"/>
  <c r="E57" i="11"/>
  <c r="E52" i="11"/>
  <c r="E102" i="11"/>
  <c r="E97" i="11"/>
  <c r="E92" i="11"/>
  <c r="E90" i="11"/>
  <c r="E107" i="11"/>
  <c r="E111" i="11"/>
  <c r="E115" i="11"/>
  <c r="E119" i="11"/>
  <c r="E123" i="11"/>
  <c r="E137" i="11"/>
  <c r="E135" i="11"/>
  <c r="E133" i="11"/>
  <c r="E131" i="11"/>
  <c r="E129" i="11"/>
  <c r="E127" i="11"/>
  <c r="E47" i="11"/>
  <c r="E41" i="11"/>
  <c r="E30" i="11"/>
  <c r="E20" i="11"/>
  <c r="E18" i="11"/>
  <c r="E15" i="11"/>
  <c r="E12" i="11"/>
  <c r="E9" i="11"/>
  <c r="E7" i="11"/>
  <c r="G23" i="9"/>
  <c r="G22" i="9"/>
  <c r="H109" i="12"/>
  <c r="E11" i="10"/>
  <c r="E10" i="10"/>
  <c r="E9" i="10"/>
  <c r="E8" i="10"/>
  <c r="E7" i="10"/>
  <c r="G109" i="12"/>
  <c r="F109" i="12"/>
  <c r="E109" i="12"/>
  <c r="G21" i="9"/>
  <c r="G20" i="9"/>
  <c r="G19" i="9"/>
  <c r="G18" i="9"/>
  <c r="G17" i="9"/>
  <c r="G16" i="9"/>
  <c r="G15" i="9"/>
  <c r="G14" i="9"/>
  <c r="G12" i="9"/>
  <c r="G11" i="9"/>
  <c r="G9" i="9"/>
  <c r="G8" i="9"/>
  <c r="E266" i="11" l="1"/>
  <c r="C7" i="7" s="1"/>
  <c r="E12" i="10"/>
  <c r="F10" i="9" s="1"/>
  <c r="G10" i="9" s="1"/>
  <c r="H110" i="12"/>
  <c r="F13" i="9" s="1"/>
  <c r="G13" i="9" s="1"/>
  <c r="G24" i="9" l="1"/>
  <c r="C8" i="7" s="1"/>
  <c r="C10" i="7" s="1"/>
  <c r="C31" i="13" l="1"/>
  <c r="C11" i="7"/>
  <c r="E31" i="13" s="1"/>
  <c r="C12" i="7" l="1"/>
  <c r="F31" i="13" s="1"/>
  <c r="B33" i="13" s="1"/>
</calcChain>
</file>

<file path=xl/sharedStrings.xml><?xml version="1.0" encoding="utf-8"?>
<sst xmlns="http://schemas.openxmlformats.org/spreadsheetml/2006/main" count="1189" uniqueCount="441">
  <si>
    <t>Identifikačné údaje uchádzača</t>
  </si>
  <si>
    <t xml:space="preserve">Obchodné meno uchádzača: </t>
  </si>
  <si>
    <t>Platiteľ DPH (áno/nie)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</si>
  <si>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</si>
  <si>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</si>
  <si>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</si>
  <si>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</si>
  <si>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</si>
  <si>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</si>
  <si>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Čestné vyhlásenia podľa zákona o verejnom obstarávaní</t>
  </si>
  <si>
    <t>Predložením tejto ponuky čestne vyhlasujem, že som sa oboznámil so znením čestného vyhlásenia uvedeným v hárku "Koneční užívatelia výhod" tohto dokumentu a potvrdzujem všetky tam uvedené skutočnosti.</t>
  </si>
  <si>
    <t>Predložením tejto ponuky čestne vyhlasujem, že som sa oboznámil so znením čestného vyhlásenia uvedeným v hárku "Medzinárodné sankcie" tohto dokumentu a potvrdzujem všetky tam uvedené skutočnosti.</t>
  </si>
  <si>
    <t>Predložením tejto ponuky čestne vyhlasujem, že nemám uložený zákaz účasti vo verejnom obstarávaní potvrdený konečným rozhodnutím v Slovenskej republike a v štáte sídla, miesta podnikania alebo obvyklého pobytu.</t>
  </si>
  <si>
    <t>Predložením tejto ponuky čestne vyhlasujem, že postupujem v súlade s etickým kódexom uchádzača vydaným Úradom pre verejné obstarávanie: https://www.uvo.gov.sk/zaujemca-uchadzac/eticky-kodex-zaujemcu-uchadzaca</t>
  </si>
  <si>
    <t>Predložením tejto ponuky čestne vyhlasujem, že som sa oboznámil so znením čestného vyhlásenia uvedeným v hárku "Osobné postavenie" tohto dokumentu a potvrdzujem všetky tam uvedené skutočnosti.</t>
  </si>
  <si>
    <t>Kritérium č. 1 - Ponuková cena v EUR s DPH</t>
  </si>
  <si>
    <t>Názov položky</t>
  </si>
  <si>
    <t>Paušálna cena v EUR bez DPH</t>
  </si>
  <si>
    <t>DPH 23%</t>
  </si>
  <si>
    <t>Zmluvná cena v EUR vrátane DPH</t>
  </si>
  <si>
    <t>Navrhovaná zmluvná cena (Akceptovaná zmluvná hodnota) bez DPH</t>
  </si>
  <si>
    <t>Počet bodov za kritérium č. 1</t>
  </si>
  <si>
    <t>Kritérium č. 2a - Skúsenosti odborníkov  (KO 1 Riaditeľ stavby/ Zástupca Zhotoviteľa)</t>
  </si>
  <si>
    <t xml:space="preserve">(Body navyše za kvalitu možno získať za skúsenosti č. 1 až 2) </t>
  </si>
  <si>
    <t xml:space="preserve">meno, priezvisko: </t>
  </si>
  <si>
    <t>Kumulatívne splnenie podmienok uvedených v bode 2.4 písm. a) až e). Uchádzač uvedie Áno/Nie. V prípade uvedenia odpovede Nie nebude projekt hodnotený</t>
  </si>
  <si>
    <t>Splnenie podmienok uvedených v bode 2.5 písm. f) až i)</t>
  </si>
  <si>
    <t>Uchádzač uvedie Áno/Nie</t>
  </si>
  <si>
    <t xml:space="preserve">1. skúsenosť </t>
  </si>
  <si>
    <t xml:space="preserve">Názov realizácie: </t>
  </si>
  <si>
    <t>f)</t>
  </si>
  <si>
    <t>Lehota uskutočnenia:</t>
  </si>
  <si>
    <t>g)</t>
  </si>
  <si>
    <t xml:space="preserve">Cena v EUR s DPH: </t>
  </si>
  <si>
    <t>h)</t>
  </si>
  <si>
    <t>Meno, priezvisko, tel. email - kontaktnej osoby pre overenie referencie</t>
  </si>
  <si>
    <t>i)</t>
  </si>
  <si>
    <t xml:space="preserve">2. skúsenosť </t>
  </si>
  <si>
    <t>Názov realizácie:</t>
  </si>
  <si>
    <t>Kritérium č. 2b - Skúsenosti odborníkov  (KO 2 Odborník pre koľajový spodok a zvršok) / zástupca riaditeľa stavby)</t>
  </si>
  <si>
    <t>Kumulatívne splnenie podmienok uvedených v bode 2.6 písm. a) až d). Uchádzač uvedie Áno/Nie. V prípade uvedenia odpovede Nie nebude projekt hodnotený</t>
  </si>
  <si>
    <t>Splnenie podmienok uvedených v bode 2.7 písm. e) až f)</t>
  </si>
  <si>
    <t>e)</t>
  </si>
  <si>
    <t>Kritérium č. 2c - Skúsenosti odborníkov  (KO 4 Odborník pre prevádzkové súbory, elektro (trakčné vedenia, rozvody VN, NN a slaboprúd)</t>
  </si>
  <si>
    <t xml:space="preserve">Kumulatívne splnenie podmienok uvedených v bode 2.8 písm. a) až d). Uchádzač uvedie Áno/Nie. V prípade uvedenia odpovede Nie nebude projekt hodnotený </t>
  </si>
  <si>
    <t>Splnenie podmienok uvedených v bode 2.9 písm. e) až f)</t>
  </si>
  <si>
    <t>Poznámka: Body za Kritérium č. 2a, č. 2b a č. 2c,  bude verejný obstarávateľ prideľovať až po dôkladnom overení a potvrdení uvádzaných referencií</t>
  </si>
  <si>
    <t>Kritérium č. 3 - Zníženie environmentálnej záťaže – hluku a vibrácií</t>
  </si>
  <si>
    <t>Popis kritéria</t>
  </si>
  <si>
    <t>Zlepšenie technického návrhu (%)</t>
  </si>
  <si>
    <t>Zlepšenie technického návrhu</t>
  </si>
  <si>
    <t>Minimálna hodnota zníženia 1 % (uchádzačovi bude pridelých 0 bodov za kritérium K3 ak uvedie hodnotu zníženia v rozmedzí 0 až 1%), maximálna hodnota zníženia 6% (uchádzačovi bude pridelých 24 bodov za kritérium K3)</t>
  </si>
  <si>
    <t>Počet bodov za kritérium č. 3</t>
  </si>
  <si>
    <t xml:space="preserve">Poznámka: Ucházač vypĺňa pri kritériu K3 iba žltou označené políčko, kde je možné zadať hodnoty od 0 do 6.  V prípade uvedenia hodnoty zníženia od 0 do 1 % , bude uchádzačovi pridelených 0 bodov. Za maximálnu hodnotu zníženia 6%, bude uchádzačovi pridelených 24 bodov. Uchádzač môže zadávať hodnotu zníženia v % na 2 desatinné  miesta. </t>
  </si>
  <si>
    <t>Stavba :</t>
  </si>
  <si>
    <t>"MODERNIZÁCIA ELEKTRIČKOVÝCH TRATÍ - Ružinovská radiála, projektová dokumentácia"</t>
  </si>
  <si>
    <t>Práce „žltý FIDIC“</t>
  </si>
  <si>
    <t>Súhrnný rozpočet diela</t>
  </si>
  <si>
    <t>P.č.</t>
  </si>
  <si>
    <t>Popis položky</t>
  </si>
  <si>
    <t>Cena v Eur bez DPH</t>
  </si>
  <si>
    <t>Časti stavby - celkom</t>
  </si>
  <si>
    <t>Všeobecné položky - celkom</t>
  </si>
  <si>
    <t>Navrhovaná zmluvná cena  (Akceptovaná zmluvná hodnota) s DPH</t>
  </si>
  <si>
    <t>V.............................. Dňa:.............................</t>
  </si>
  <si>
    <t>...........................................................</t>
  </si>
  <si>
    <t xml:space="preserve"> Podpis a pečiatka oprávnenej osoby uchádzača </t>
  </si>
  <si>
    <t>Tabuľka č. 1</t>
  </si>
  <si>
    <t>P. č.</t>
  </si>
  <si>
    <t>Číslo časti stavby</t>
  </si>
  <si>
    <t>Názov časti stavby</t>
  </si>
  <si>
    <t>Merná jednotka</t>
  </si>
  <si>
    <t>Cena celkom                    v Eur bez DPH</t>
  </si>
  <si>
    <t>SO 001</t>
  </si>
  <si>
    <t>Asanácie a príprava územia</t>
  </si>
  <si>
    <t>sub</t>
  </si>
  <si>
    <t>SO 030</t>
  </si>
  <si>
    <t>Vegetačné úpravy v úseku Americké nám. - Krížna ulica</t>
  </si>
  <si>
    <t>Realizácia vegetačných úprav</t>
  </si>
  <si>
    <t>Starostlivoť o vegetačné úpravy</t>
  </si>
  <si>
    <t>SO 031</t>
  </si>
  <si>
    <t>Vegetačné úpravy el. trate v Ružinovskej ulici</t>
  </si>
  <si>
    <t>SO 033</t>
  </si>
  <si>
    <t>Vegetačné úpravy Ružinov</t>
  </si>
  <si>
    <t>SO 060</t>
  </si>
  <si>
    <t>Náhradná výsadba</t>
  </si>
  <si>
    <t>SO 101</t>
  </si>
  <si>
    <t>Električkový spodok a zvršok</t>
  </si>
  <si>
    <t>Demolačné práce, vrátane odovozu výzisku na skládku Objednávateľa resp. odpadu trvalú skládku</t>
  </si>
  <si>
    <t>Zemné práce</t>
  </si>
  <si>
    <t>Práce na spodnej a vrchnej stavbe ciest, chodníkov</t>
  </si>
  <si>
    <t>Stavebné práce na stavbe železníc (električky)</t>
  </si>
  <si>
    <t>Vegetačný povrch električkového telesa</t>
  </si>
  <si>
    <t>Betonárske práce</t>
  </si>
  <si>
    <t>Zvukoizolačné práce električky</t>
  </si>
  <si>
    <t>Dokončovacie práce na spodku a zvršku</t>
  </si>
  <si>
    <t>Starostlivosť o zelený zvršok električky</t>
  </si>
  <si>
    <t>SO 120</t>
  </si>
  <si>
    <t>Rekonštrukcia Amerického námestia</t>
  </si>
  <si>
    <t>Demolačné práce, vrátane odovozu odpadu trvalú skládku</t>
  </si>
  <si>
    <t>Práce na vrchnej stavbe komunikácií</t>
  </si>
  <si>
    <t>Práce na vrchnej stavbe chodníkov</t>
  </si>
  <si>
    <t>SO 121</t>
  </si>
  <si>
    <t>Rekonštrukcia Krížnej ulice, Americké námestie - Vazovova</t>
  </si>
  <si>
    <t>SO 122</t>
  </si>
  <si>
    <t>Rekonštrukcia Krížnej ulice, Vazovova - Legionárska</t>
  </si>
  <si>
    <t>SO 123</t>
  </si>
  <si>
    <t>Úprava komunikácie na Trnavskom mýte</t>
  </si>
  <si>
    <t>SO 124</t>
  </si>
  <si>
    <t>Rekonštrukcia ulice Záhradnícka a Ružinovská</t>
  </si>
  <si>
    <t>SO 125</t>
  </si>
  <si>
    <t>Meniareň Astronomická, prístupová komunikácia</t>
  </si>
  <si>
    <t>SO 320</t>
  </si>
  <si>
    <t>Protidotykové zábrany na moste  Bajkalská</t>
  </si>
  <si>
    <t>SO 390</t>
  </si>
  <si>
    <t>Káblovody</t>
  </si>
  <si>
    <t>Budovanie káblovodov vrátane šácht</t>
  </si>
  <si>
    <t xml:space="preserve">Spätné úpravy </t>
  </si>
  <si>
    <t>SO 391</t>
  </si>
  <si>
    <t>Tvárnicová trať pre DPB</t>
  </si>
  <si>
    <t>SO 392</t>
  </si>
  <si>
    <t>Preložka káblovodu Slovak Telekom na Krížnej ulici</t>
  </si>
  <si>
    <t>SO 393</t>
  </si>
  <si>
    <t>Ochrana horúcovodov</t>
  </si>
  <si>
    <t>SO 394</t>
  </si>
  <si>
    <t>Úprava káblových komôr Slovak Telekom</t>
  </si>
  <si>
    <t>SO 401</t>
  </si>
  <si>
    <t>Električkové zastávky, prístrešky a drobná architektúra</t>
  </si>
  <si>
    <t>Zemné a betonárske práce</t>
  </si>
  <si>
    <t>Dodávka a montáž prístreškov zastávok</t>
  </si>
  <si>
    <t>Dodávka a montáž mobiliáru</t>
  </si>
  <si>
    <t>SO 402</t>
  </si>
  <si>
    <t>Autobusové zastávky, prístrešky a drobná architektúra</t>
  </si>
  <si>
    <t>SO 403</t>
  </si>
  <si>
    <t>Električkové zastávky,  spevnené plochy</t>
  </si>
  <si>
    <t>Spevnené plochy, obrubníky a odvodnenie</t>
  </si>
  <si>
    <t>SO 404</t>
  </si>
  <si>
    <t>Parkoviská pre bicykle</t>
  </si>
  <si>
    <t>SO 407</t>
  </si>
  <si>
    <t>Meniareň Legionárska, stavebné úpravy objektu</t>
  </si>
  <si>
    <t>Rekonštrukcia interiéru a exteriéru</t>
  </si>
  <si>
    <t>Dodávka a montáž rozvádzačov</t>
  </si>
  <si>
    <t>Dodávka a montáž transformátorov</t>
  </si>
  <si>
    <t>SO 408</t>
  </si>
  <si>
    <t>Meniareň Ružová dolina, stavebné úpravy objektu</t>
  </si>
  <si>
    <t>SO 409</t>
  </si>
  <si>
    <t>Meniareň Astronomická</t>
  </si>
  <si>
    <t>Stavebné práce spojené z výstavbou meniarne vrátane príslušenstva</t>
  </si>
  <si>
    <t>SO 501</t>
  </si>
  <si>
    <t>Odvodnenie električkovej trate</t>
  </si>
  <si>
    <t>Vybudovanie kanalizácie a drenáži</t>
  </si>
  <si>
    <t>SO 510</t>
  </si>
  <si>
    <t>Rekonštrukcia verejnej kanalizácie v Špitálskej ulici, km 0,000 - 0,120 el. trate</t>
  </si>
  <si>
    <t>SO 511</t>
  </si>
  <si>
    <t>Rekonštrukcia verejnej kanalizácie Americké nám. - Krížna ul., km 0,120 - 0,570 el. trate</t>
  </si>
  <si>
    <t>SO 512</t>
  </si>
  <si>
    <t>Rekonštrukcia verejnej kanalizácie v Krížnej ulici, km  0,570 - 0,920 el. trate</t>
  </si>
  <si>
    <t>SO 513</t>
  </si>
  <si>
    <t>Ochrana verejnej kanalizácie v Ružinovskej ul.</t>
  </si>
  <si>
    <t>SO 514</t>
  </si>
  <si>
    <t>Meniareň Astronomická, kanalizačná prípojka</t>
  </si>
  <si>
    <t>SO 515</t>
  </si>
  <si>
    <t>Preložka kanalizácie DN 300 v Krížnej ulici, km 0.630 - 0.660 el. trate</t>
  </si>
  <si>
    <t>SO 516</t>
  </si>
  <si>
    <t>Meniareň Astronomická, vodovodná prípojka</t>
  </si>
  <si>
    <t>SO 517</t>
  </si>
  <si>
    <t>Ochrana vodovodnej prípojky v Krížnej ulici, km 0.665 el. trate</t>
  </si>
  <si>
    <t>SO 518</t>
  </si>
  <si>
    <t>Ochrana vodovodnej prípojky v Krížnej ulici, km 0.685 el. trate</t>
  </si>
  <si>
    <t>SO 519</t>
  </si>
  <si>
    <t>Ochrana vodovodu v ulici Americké nám. - Krížna ul., km 0,120 - 0,570 el. trate</t>
  </si>
  <si>
    <t>Ochrana a prekládka vodovodu</t>
  </si>
  <si>
    <t>SO 520</t>
  </si>
  <si>
    <t>Ochrana vodovodu v Krížnej ulici v km  0,570 - 0,920 el. trate</t>
  </si>
  <si>
    <t>SO 521</t>
  </si>
  <si>
    <t>Ochrana vodovodu v  Ružinovskej ul.</t>
  </si>
  <si>
    <t>SO 523</t>
  </si>
  <si>
    <t>Preložka kanalizácie v eletričkovom telese v Ružinovskej ulici</t>
  </si>
  <si>
    <t>SO 590</t>
  </si>
  <si>
    <t>Čerpacia stanica pod mostom Bajkalská</t>
  </si>
  <si>
    <t>Podzemná nádrž s izoláciami</t>
  </si>
  <si>
    <t>Dodávka a montáž podzemnej nádržw vrátane izolácii</t>
  </si>
  <si>
    <t xml:space="preserve">Dodávka a montáž technológie </t>
  </si>
  <si>
    <t>Špeciálne zakladanie</t>
  </si>
  <si>
    <t>SO 601</t>
  </si>
  <si>
    <t>Modernizácia trol. vedenia</t>
  </si>
  <si>
    <t>Dodávka a montáž trakčného vedenia električky</t>
  </si>
  <si>
    <t>SO 602</t>
  </si>
  <si>
    <t>Napájacie a spätné vedenie</t>
  </si>
  <si>
    <t xml:space="preserve">Dodávka káblov </t>
  </si>
  <si>
    <t>Montáž napájacách a spätných vedení</t>
  </si>
  <si>
    <t>SO 603</t>
  </si>
  <si>
    <t>Koľaj ako spätný vodič</t>
  </si>
  <si>
    <t>SO 604</t>
  </si>
  <si>
    <t>Ochranné opatrenia zariadení nachádzajúcich sa v zóne TV a trol. zberača</t>
  </si>
  <si>
    <t>SO 610</t>
  </si>
  <si>
    <t>Elektrické ovládanie výhybiek</t>
  </si>
  <si>
    <t>SO 611</t>
  </si>
  <si>
    <t xml:space="preserve">Elektrické vyhrievanie výhybiek </t>
  </si>
  <si>
    <t>SO 612</t>
  </si>
  <si>
    <t>Mazacie zariadenia koľají</t>
  </si>
  <si>
    <t>SO 620</t>
  </si>
  <si>
    <t>Prípojky NN pre električové zastávky</t>
  </si>
  <si>
    <t>SO 621</t>
  </si>
  <si>
    <t>Prípojky NN pre radiče CDS</t>
  </si>
  <si>
    <t>SO 622</t>
  </si>
  <si>
    <t>Meniareň Astronomická,  prípojka NN</t>
  </si>
  <si>
    <t>SO 623</t>
  </si>
  <si>
    <t>Prípojka NN k čerpacej stanici pod mostom Bajkalská</t>
  </si>
  <si>
    <t>SO 624</t>
  </si>
  <si>
    <t>Preložka NN káblov Americké námestie - Trnavské mýto</t>
  </si>
  <si>
    <t>SO 625</t>
  </si>
  <si>
    <t>Preložka NN káblov v križovatke Tomášikova</t>
  </si>
  <si>
    <t>Uvedený SO sa nerealizuje</t>
  </si>
  <si>
    <t>SO 626</t>
  </si>
  <si>
    <t>Rekonštrukcia verejného osvetlenia</t>
  </si>
  <si>
    <t xml:space="preserve">Dodávka a montáž káblov </t>
  </si>
  <si>
    <t>Dodávka a montáž svietidiel</t>
  </si>
  <si>
    <t>Spätná úprava</t>
  </si>
  <si>
    <t>SO 629</t>
  </si>
  <si>
    <t>Meniareň Astronomická, prípojka VN</t>
  </si>
  <si>
    <t>Uvedený SO buduje ZSDIS na základe podpísanej pripojovacej zmluvy</t>
  </si>
  <si>
    <t>SO 630</t>
  </si>
  <si>
    <t>Preložka VN káblov v križovatke Bajkalská</t>
  </si>
  <si>
    <t>SO 631</t>
  </si>
  <si>
    <t>Preložka VN káblov u zast. Herlianska</t>
  </si>
  <si>
    <t>SO 634</t>
  </si>
  <si>
    <t>Rekonštrukcia protikoróznej ochrany</t>
  </si>
  <si>
    <t>SO 640</t>
  </si>
  <si>
    <t>Optický kábel ovládania meniarne Legionárska a výhybiek</t>
  </si>
  <si>
    <t>SO 641</t>
  </si>
  <si>
    <t>Optický kábel ovládania meniarní Ružová dolina a Astronomická</t>
  </si>
  <si>
    <t>SO 642</t>
  </si>
  <si>
    <t>Kabelizácia pre informačný systém DPB</t>
  </si>
  <si>
    <t>SO 643</t>
  </si>
  <si>
    <t>Ochrana vedení Slovak Telekom</t>
  </si>
  <si>
    <t>SO 644</t>
  </si>
  <si>
    <t>Ochrana vedení Orange Slovensko</t>
  </si>
  <si>
    <t>SO 645</t>
  </si>
  <si>
    <t>Ochrana telekomunikačných vedení ZSE</t>
  </si>
  <si>
    <t>SO 646</t>
  </si>
  <si>
    <t>Ochrana vedení SITEL</t>
  </si>
  <si>
    <t>SO 647</t>
  </si>
  <si>
    <t>Ochrana vedení ACS</t>
  </si>
  <si>
    <t>SO 648</t>
  </si>
  <si>
    <t>Ochrana vedení UPC</t>
  </si>
  <si>
    <t>SO 649</t>
  </si>
  <si>
    <t>Ochrana vedení SANET</t>
  </si>
  <si>
    <t>SO 650</t>
  </si>
  <si>
    <t>Preložka vedení SWAN</t>
  </si>
  <si>
    <t>SO 652</t>
  </si>
  <si>
    <t>Ochrana vedení Dial Telecom</t>
  </si>
  <si>
    <t>SO 653</t>
  </si>
  <si>
    <t>Ochrana vedení Transpetrol</t>
  </si>
  <si>
    <t>SO 654</t>
  </si>
  <si>
    <t>Ochrana vedení MV SR</t>
  </si>
  <si>
    <t>SO 655</t>
  </si>
  <si>
    <t>Preložka vedení v káblovode Slovak Telekom</t>
  </si>
  <si>
    <t>SO 656</t>
  </si>
  <si>
    <t>Ochrana vedení VNET</t>
  </si>
  <si>
    <t>SO 657</t>
  </si>
  <si>
    <t>Preložka vedení MOS BA</t>
  </si>
  <si>
    <t>Dodávka a montáž vedení</t>
  </si>
  <si>
    <t>SO 660</t>
  </si>
  <si>
    <t>Kamerový dohľad pre DPB</t>
  </si>
  <si>
    <t>SO 661</t>
  </si>
  <si>
    <t>Kamerový dohľad trianglu Vazovova</t>
  </si>
  <si>
    <t>SO 662</t>
  </si>
  <si>
    <t>Modernizácia diaľkového ovládania meniarne Legionárska</t>
  </si>
  <si>
    <t>SO 663</t>
  </si>
  <si>
    <t>Modernizácia diaľkového ovládania meniarne Ružová dolina</t>
  </si>
  <si>
    <t>SO 664</t>
  </si>
  <si>
    <t>Diaľkové ovládanie meniarne Astronomická</t>
  </si>
  <si>
    <t>SO 701</t>
  </si>
  <si>
    <t>Preložka plynovodov na Krížnej ul.</t>
  </si>
  <si>
    <t>Dodávka a montáž plynových vedení</t>
  </si>
  <si>
    <t>SO 790</t>
  </si>
  <si>
    <t>Cestná dopravná signalizácia</t>
  </si>
  <si>
    <t>CDS cez miestne komunikácie</t>
  </si>
  <si>
    <t>CDS prechod cez električkový pás</t>
  </si>
  <si>
    <t>Zahradzovacie stĺpiky</t>
  </si>
  <si>
    <t>SO 791</t>
  </si>
  <si>
    <t>Električkové zastávky, informačný systém</t>
  </si>
  <si>
    <t>SO 792</t>
  </si>
  <si>
    <t>Automaty na predaj CL na zastávkach MHD</t>
  </si>
  <si>
    <t>SO 793</t>
  </si>
  <si>
    <t>Preložka reklamných panelov na Trnavskom mýte</t>
  </si>
  <si>
    <t>Cena celkom v Eur za "ČASTI STAVBY" bez DPH</t>
  </si>
  <si>
    <t>Legenda:</t>
  </si>
  <si>
    <t>p.s.  -  predbežná suma v zmysle podčlánku 13.5 Zväzku 2</t>
  </si>
  <si>
    <t>sub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</si>
  <si>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</si>
  <si>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</si>
  <si>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</si>
  <si>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 xml:space="preserve"> - Uchádzač nevypĺňa zelenou označené bunky, tie sú automaticky prepočítavané</t>
  </si>
  <si>
    <t>Tabuľka č. 2</t>
  </si>
  <si>
    <t>Kód KP</t>
  </si>
  <si>
    <t>M.J.</t>
  </si>
  <si>
    <t>Množstvo</t>
  </si>
  <si>
    <t>Jednotková cena     v Eur bez DPH</t>
  </si>
  <si>
    <t>Cena celkom               v Eur bez DPH</t>
  </si>
  <si>
    <t xml:space="preserve">45.00.00 </t>
  </si>
  <si>
    <t>VŠEOBECNÉ  POLOŽKY</t>
  </si>
  <si>
    <t>Poistenie Diela</t>
  </si>
  <si>
    <t>Informačné a pamätné tabule</t>
  </si>
  <si>
    <t>ks</t>
  </si>
  <si>
    <t>Archeologický prieskum</t>
  </si>
  <si>
    <t>Pyrotechnický prieskum</t>
  </si>
  <si>
    <t>Dokumentácia skutočného stavu (pasport) - čl. 2.3.4 VPO</t>
  </si>
  <si>
    <t>Dokumentácia Zhotoviteľa</t>
  </si>
  <si>
    <t>Požiadavky objednávateľa ostatné požiadavky, aktualizácia DP (DRS) časť C.2 Dopravné značenie celej stavby</t>
  </si>
  <si>
    <t>Zabezpečenie informovanosti a komunikácie s verejnosťou - čl.  6  VPO</t>
  </si>
  <si>
    <t>Výzisk materiálov a zariadení, manipulácia, odvoz - čl. 3.1.2 VPO</t>
  </si>
  <si>
    <t>Prevádzkové poriadky a prípručky pre prevádzku a údržbu - čl. 2.7.3 VPO</t>
  </si>
  <si>
    <t>Dovoz/odvoz vozidiel pre skúšobnú jazdu</t>
  </si>
  <si>
    <t>Zariadenie staveniska - zariadenie</t>
  </si>
  <si>
    <t>Zariadenie staveniska - prevádzka</t>
  </si>
  <si>
    <t>deň</t>
  </si>
  <si>
    <t>Zariadenie staveniska - odstránenie</t>
  </si>
  <si>
    <t>Monitoring hluku a vibrácií</t>
  </si>
  <si>
    <t>Inžinierska činnosť</t>
  </si>
  <si>
    <t>Cena celkom za "VŠEOBECNÉ POLOŽKY - CELKOM" bez DPH</t>
  </si>
  <si>
    <t>kpl   -  komplet za poistenie Diela</t>
  </si>
  <si>
    <t>ks - kus</t>
  </si>
  <si>
    <t>m - meter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</si>
  <si>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</si>
  <si>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t - tona</t>
  </si>
  <si>
    <t xml:space="preserve"> - Uchádzač zadáva jednotkové ceny na 2 desatinné miesta.</t>
  </si>
  <si>
    <t>Tabuľka č. 3</t>
  </si>
  <si>
    <t>Všeobecné položky - Dokumentácia Zhotoviteľa</t>
  </si>
  <si>
    <t>Merná</t>
  </si>
  <si>
    <t>DRS</t>
  </si>
  <si>
    <t>VTD</t>
  </si>
  <si>
    <t>DSV</t>
  </si>
  <si>
    <t>GE-DSRS</t>
  </si>
  <si>
    <t>jednotka</t>
  </si>
  <si>
    <t>VPO čl. 2.3.5</t>
  </si>
  <si>
    <t>VPO čl. 2.3.6</t>
  </si>
  <si>
    <t>VPO čl. 2.6.1</t>
  </si>
  <si>
    <t>VPO čl. 2.8.2</t>
  </si>
  <si>
    <t>A</t>
  </si>
  <si>
    <t>Sprievodná správa</t>
  </si>
  <si>
    <t>B.1</t>
  </si>
  <si>
    <t>Prehľadná situácia M 1:25 000</t>
  </si>
  <si>
    <t>B.2</t>
  </si>
  <si>
    <t>Celková situácia stavby M 1:10 000</t>
  </si>
  <si>
    <t>B.3</t>
  </si>
  <si>
    <t>Pozdĺžny rez M 1:10 000/1 000</t>
  </si>
  <si>
    <t>B.4</t>
  </si>
  <si>
    <t xml:space="preserve">Ortofotomapa </t>
  </si>
  <si>
    <t>C.1</t>
  </si>
  <si>
    <t>Koordinačný výkres M 1:1 000</t>
  </si>
  <si>
    <t>C.2</t>
  </si>
  <si>
    <t xml:space="preserve">Dopravné značenie celej stavby </t>
  </si>
  <si>
    <t>D</t>
  </si>
  <si>
    <t>Písomnosti a výkresy objektov</t>
  </si>
  <si>
    <t>Preložka NN káblov v križovatke Tomášikova - SO sa nerealizuje</t>
  </si>
  <si>
    <t>Meniareň Astronomická, prípojka VN -   !!! Súčasťou dodávky bude vypracovať DRS pre ZSDIS, podklady ku kolaudácií !!!</t>
  </si>
  <si>
    <t>Preložka VN káblov u zast. Herlianska - SO sa nerealizuje</t>
  </si>
  <si>
    <t>E</t>
  </si>
  <si>
    <t>Doklady</t>
  </si>
  <si>
    <t>F</t>
  </si>
  <si>
    <t>Dokumentácia pre majetkoprávne vysporiadanie</t>
  </si>
  <si>
    <t>G</t>
  </si>
  <si>
    <t>Plán bezpečnosti a ochrany zdravia pri práci</t>
  </si>
  <si>
    <t>H</t>
  </si>
  <si>
    <t>Projekt monitoringu vplyvu stavby na vybrané zložky ŽP</t>
  </si>
  <si>
    <t>I</t>
  </si>
  <si>
    <t>Vplyv stavby na životné prostredie</t>
  </si>
  <si>
    <t>J</t>
  </si>
  <si>
    <t>Návrh projektu organizácie výstavby</t>
  </si>
  <si>
    <t>K</t>
  </si>
  <si>
    <t>Ocenený výkaz výmer</t>
  </si>
  <si>
    <t>Cena celkom v Eur bez DPH</t>
  </si>
  <si>
    <t>Cena celkom v Eur za "DOKUMENTÁCIU ZHOTOVITEĽA" bez DPH</t>
  </si>
  <si>
    <t>sub - náklady na kompletné vyhotovenie v súlade so Zmluvou</t>
  </si>
  <si>
    <t>DVP - Kompletná Dokumentácia na vykonanie prác (pre objekty, kde sa nevyžaduje vypracovať DVP sa uvedie 0,00)</t>
  </si>
  <si>
    <t>VTD - Výrobno-technická dokumentácia (pre objekty, kde sa nevyžaduje vypracovať VTD sa uvedie 0,00)</t>
  </si>
  <si>
    <t>DSRS - Dokumentácia skutočnej realizácie stavby  (pre objekty, kde sa nevyžaduje vypracovať VTD sa uvedie 0,00)</t>
  </si>
  <si>
    <t>GE-DSRS - Geodetický elaborát DSRS ako súčasť DSRS</t>
  </si>
  <si>
    <t>Poznámka:</t>
  </si>
  <si>
    <t xml:space="preserve">1) Položky DVP, VTD, DSRS, GE-DSRS sú definované v dokumente VPO a ich ocenenie pokrýva všetky činnosti pre dodanie kompletnej dokumentácie  pre preberacie a kolaudačné konanie </t>
  </si>
  <si>
    <t xml:space="preserve"> - Uchádzač zadáva sumy na 2 desatinné miesta.</t>
  </si>
  <si>
    <t xml:space="preserve">Tabuľka č. 4
</t>
  </si>
  <si>
    <t>Archeologický výskum</t>
  </si>
  <si>
    <t>Počet hodín</t>
  </si>
  <si>
    <t>Jednotková cena v Eur bez DPH</t>
  </si>
  <si>
    <t>Cena celkom bez DPH</t>
  </si>
  <si>
    <t>robotníci</t>
  </si>
  <si>
    <t>HZS</t>
  </si>
  <si>
    <t>odborní pracovníci</t>
  </si>
  <si>
    <t>technickí pracovníci</t>
  </si>
  <si>
    <t>zemný stroj</t>
  </si>
  <si>
    <t>Sh</t>
  </si>
  <si>
    <t>geofyzikálny prieskum</t>
  </si>
  <si>
    <t>spolu bez DPH</t>
  </si>
  <si>
    <t>legenda:</t>
  </si>
  <si>
    <t>Sh- strojnohodina, priemerná cena nasadených strojov</t>
  </si>
  <si>
    <t>HZS - hodinová zúčtovacia sadzba</t>
  </si>
  <si>
    <t xml:space="preserve"> - Predpokladané množstvá sú len orientačné a slúžia pre potreby verejnej súťaže. Zhotoviteľ môže fakturovať len skutočne vykonané práce, </t>
  </si>
  <si>
    <t xml:space="preserve">   ktoré boli s Objednávateľom vopred dohodnuté a písomne odsúhlasené.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</si>
  <si>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</si>
  <si>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</si>
  <si>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</si>
  <si>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</si>
  <si>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</si>
  <si>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</si>
  <si>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</si>
  <si>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</si>
  <si>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</si>
  <si>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</si>
  <si>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</si>
  <si>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</si>
  <si>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</si>
  <si>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</si>
  <si>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</si>
  <si>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</si>
  <si>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0"/>
        <rFont val="Arial CE"/>
        <charset val="238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</si>
  <si>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</si>
  <si>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</si>
  <si>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</si>
  <si>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</si>
  <si>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</si>
  <si>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0"/>
        <rFont val="Arial CE"/>
        <charset val="238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</si>
  <si>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0"/>
        <rFont val="Arial CE"/>
        <charset val="238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</si>
  <si>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0"/>
        <rFont val="Arial CE"/>
        <charset val="238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</si>
  <si>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0"/>
        <rFont val="Arial CE"/>
        <charset val="238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</si>
  <si>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</si>
  <si>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Čestné vyhlásenie podľa § 32 ods. 7 ZVO</t>
  </si>
  <si>
    <t>že v spoločnosti uchádazača pôsobia nasledovné osoby splňajúce podmienky stanovené v § 32 ods. 8 ZVO:</t>
  </si>
  <si>
    <t xml:space="preserve">1. Meno Priezvisko, funkcia v spoločnosti   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</si>
  <si>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</si>
  <si>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</si>
  <si>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</si>
  <si>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</si>
  <si>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</si>
  <si>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upravené 14.5.2025</t>
  </si>
  <si>
    <t>Práce na vrchnej stavbe chodníkov alternatíva 1 (dlažba prírodný kameň o výmere 2 800 m2)</t>
  </si>
  <si>
    <t>Práce na vrchnej stavbe chodníkov alternatíva 2 (Bratislavská dlažba o výmere 1 585 m2)</t>
  </si>
  <si>
    <t>Práce na vrchnej stavbe chodníkov alternatíva 1 (dlažba prírodný kameň o výmere 1 900 m2)</t>
  </si>
  <si>
    <t>Práce na vrchnej stavbe chodníkov alternatíva 2 (Bratislavská dlažba o výmere 1 000 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</si>
</sst>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S_k_-;\-* #,##0.00\ _S_k_-;_-* &quot;-&quot;??\ _S_k_-;_-@_-"/>
    <numFmt numFmtId="165" formatCode="_-* #,##0.00\ [$€-1]_-;\-* #,##0.00\ [$€-1]_-;_-* &quot;-&quot;??\ [$€-1]_-;_-@_-"/>
    <numFmt numFmtId="166" formatCode="#,##0.00\ &quot;€&quot;"/>
  </numFmts>
  <fonts count="7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color indexed="8"/>
      <name val="Ariel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sz val="11"/>
      <color indexed="1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u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Narrow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theme="1"/>
      <name val="Trebuchet MS"/>
      <family val="2"/>
      <charset val="238"/>
    </font>
    <font>
      <sz val="8"/>
      <color theme="1"/>
      <name val="Arial CE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2"/>
      <name val="Calibri"/>
      <family val="2"/>
      <charset val="238"/>
      <scheme val="minor"/>
    </font>
    <font>
      <sz val="11"/>
      <color theme="2"/>
      <name val="Times New Roman"/>
      <family val="1"/>
      <charset val="238"/>
    </font>
    <font>
      <sz val="11"/>
      <color theme="2"/>
      <name val="Calibri"/>
      <family val="2"/>
      <scheme val="minor"/>
    </font>
    <font>
      <sz val="1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20"/>
      <color rgb="FF2F5496"/>
      <name val="Calibri Light"/>
      <family val="2"/>
      <charset val="238"/>
    </font>
    <font>
      <sz val="7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u/>
      <sz val="10"/>
      <color theme="10"/>
      <name val="Arial CE"/>
      <charset val="238"/>
    </font>
    <font>
      <b/>
      <sz val="10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26"/>
      </patternFill>
    </fill>
  </fills>
  <borders count="10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9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13" fillId="2" borderId="0"/>
    <xf numFmtId="0" fontId="4" fillId="0" borderId="0"/>
    <xf numFmtId="0" fontId="30" fillId="0" borderId="0" applyNumberFormat="0" applyBorder="0" applyProtection="0"/>
    <xf numFmtId="0" fontId="5" fillId="0" borderId="0"/>
    <xf numFmtId="0" fontId="29" fillId="0" borderId="0"/>
    <xf numFmtId="0" fontId="5" fillId="0" borderId="0"/>
    <xf numFmtId="0" fontId="7" fillId="0" borderId="0"/>
    <xf numFmtId="0" fontId="4" fillId="0" borderId="0"/>
    <xf numFmtId="0" fontId="30" fillId="0" borderId="0" applyNumberFormat="0" applyBorder="0" applyProtection="0"/>
    <xf numFmtId="0" fontId="31" fillId="0" borderId="0" applyNumberFormat="0" applyBorder="0" applyProtection="0"/>
    <xf numFmtId="0" fontId="7" fillId="0" borderId="0"/>
    <xf numFmtId="0" fontId="6" fillId="0" borderId="0"/>
    <xf numFmtId="0" fontId="2" fillId="0" borderId="0"/>
    <xf numFmtId="0" fontId="53" fillId="0" borderId="0"/>
    <xf numFmtId="0" fontId="53" fillId="12" borderId="88" applyNumberFormat="0" applyFont="0" applyAlignment="0" applyProtection="0"/>
    <xf numFmtId="0" fontId="75" fillId="0" borderId="0" applyNumberFormat="0" applyFill="0" applyBorder="0" applyAlignment="0" applyProtection="0"/>
  </cellStyleXfs>
  <cellXfs count="397">
    <xf numFmtId="0" fontId="0" fillId="0" borderId="0" xfId="0"/>
    <xf numFmtId="0" fontId="8" fillId="0" borderId="0" xfId="2" applyFont="1" applyAlignment="1">
      <alignment vertical="top"/>
    </xf>
    <xf numFmtId="0" fontId="7" fillId="0" borderId="0" xfId="2"/>
    <xf numFmtId="0" fontId="8" fillId="0" borderId="0" xfId="2" applyFont="1"/>
    <xf numFmtId="0" fontId="10" fillId="0" borderId="0" xfId="2" applyFont="1"/>
    <xf numFmtId="0" fontId="11" fillId="0" borderId="0" xfId="2" applyFont="1" applyAlignment="1">
      <alignment vertical="center"/>
    </xf>
    <xf numFmtId="0" fontId="12" fillId="0" borderId="0" xfId="2" applyFont="1"/>
    <xf numFmtId="4" fontId="12" fillId="0" borderId="0" xfId="2" applyNumberFormat="1" applyFont="1"/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vertical="center"/>
    </xf>
    <xf numFmtId="4" fontId="11" fillId="0" borderId="3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5" xfId="2" applyFont="1" applyBorder="1" applyAlignment="1">
      <alignment vertical="center"/>
    </xf>
    <xf numFmtId="4" fontId="12" fillId="0" borderId="6" xfId="2" applyNumberFormat="1" applyFont="1" applyBorder="1" applyAlignment="1">
      <alignment horizontal="right" vertical="center" shrinkToFit="1"/>
    </xf>
    <xf numFmtId="4" fontId="12" fillId="0" borderId="6" xfId="2" applyNumberFormat="1" applyFont="1" applyBorder="1" applyAlignment="1">
      <alignment vertical="center" shrinkToFit="1"/>
    </xf>
    <xf numFmtId="0" fontId="12" fillId="0" borderId="0" xfId="2" applyFont="1" applyAlignment="1">
      <alignment vertical="center"/>
    </xf>
    <xf numFmtId="4" fontId="12" fillId="0" borderId="0" xfId="2" applyNumberFormat="1" applyFont="1" applyAlignment="1">
      <alignment vertical="center" shrinkToFit="1"/>
    </xf>
    <xf numFmtId="0" fontId="11" fillId="0" borderId="1" xfId="2" applyFont="1" applyBorder="1" applyAlignment="1">
      <alignment vertical="center"/>
    </xf>
    <xf numFmtId="4" fontId="11" fillId="0" borderId="3" xfId="2" applyNumberFormat="1" applyFont="1" applyBorder="1" applyAlignment="1">
      <alignment vertical="center" shrinkToFit="1"/>
    </xf>
    <xf numFmtId="0" fontId="12" fillId="0" borderId="4" xfId="2" applyFont="1" applyBorder="1" applyAlignment="1">
      <alignment vertical="center"/>
    </xf>
    <xf numFmtId="0" fontId="12" fillId="0" borderId="7" xfId="2" applyFont="1" applyBorder="1" applyAlignment="1">
      <alignment vertical="center"/>
    </xf>
    <xf numFmtId="4" fontId="12" fillId="0" borderId="8" xfId="2" applyNumberFormat="1" applyFont="1" applyBorder="1" applyAlignment="1">
      <alignment vertical="center" shrinkToFit="1"/>
    </xf>
    <xf numFmtId="0" fontId="8" fillId="0" borderId="0" xfId="2" applyFont="1" applyAlignment="1">
      <alignment horizont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4" fontId="12" fillId="0" borderId="0" xfId="2" applyNumberFormat="1" applyFont="1" applyAlignment="1">
      <alignment vertical="center"/>
    </xf>
    <xf numFmtId="0" fontId="11" fillId="0" borderId="0" xfId="2" applyFont="1"/>
    <xf numFmtId="0" fontId="12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4" fontId="12" fillId="0" borderId="0" xfId="2" applyNumberFormat="1" applyFont="1" applyAlignment="1">
      <alignment horizontal="center"/>
    </xf>
    <xf numFmtId="0" fontId="11" fillId="0" borderId="9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/>
    </xf>
    <xf numFmtId="4" fontId="11" fillId="0" borderId="11" xfId="3" applyNumberFormat="1" applyFont="1" applyFill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/>
    </xf>
    <xf numFmtId="4" fontId="12" fillId="3" borderId="15" xfId="2" applyNumberFormat="1" applyFont="1" applyFill="1" applyBorder="1" applyAlignment="1" applyProtection="1">
      <alignment horizontal="right" vertical="center"/>
      <protection locked="0"/>
    </xf>
    <xf numFmtId="0" fontId="5" fillId="0" borderId="16" xfId="2" applyFont="1" applyBorder="1" applyAlignment="1">
      <alignment horizontal="left"/>
    </xf>
    <xf numFmtId="0" fontId="11" fillId="0" borderId="17" xfId="2" applyFont="1" applyBorder="1" applyAlignment="1">
      <alignment horizontal="left" vertical="center"/>
    </xf>
    <xf numFmtId="0" fontId="7" fillId="0" borderId="0" xfId="2" applyAlignment="1">
      <alignment vertical="top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4" fontId="14" fillId="0" borderId="0" xfId="2" applyNumberFormat="1" applyFont="1" applyAlignment="1">
      <alignment horizontal="right" vertical="center"/>
    </xf>
    <xf numFmtId="4" fontId="14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19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20" xfId="2" applyFont="1" applyBorder="1" applyAlignment="1">
      <alignment vertical="center"/>
    </xf>
    <xf numFmtId="4" fontId="16" fillId="0" borderId="20" xfId="2" applyNumberFormat="1" applyFont="1" applyBorder="1" applyAlignment="1">
      <alignment horizontal="center" vertical="center"/>
    </xf>
    <xf numFmtId="4" fontId="16" fillId="0" borderId="20" xfId="2" applyNumberFormat="1" applyFont="1" applyBorder="1" applyAlignment="1">
      <alignment horizontal="center" vertical="center" wrapText="1"/>
    </xf>
    <xf numFmtId="4" fontId="16" fillId="0" borderId="21" xfId="2" applyNumberFormat="1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/>
    </xf>
    <xf numFmtId="0" fontId="17" fillId="0" borderId="23" xfId="2" applyFont="1" applyBorder="1" applyAlignment="1">
      <alignment horizontal="center" vertical="center"/>
    </xf>
    <xf numFmtId="0" fontId="17" fillId="0" borderId="23" xfId="2" applyFont="1" applyBorder="1" applyAlignment="1">
      <alignment vertical="center"/>
    </xf>
    <xf numFmtId="4" fontId="17" fillId="0" borderId="23" xfId="2" applyNumberFormat="1" applyFont="1" applyBorder="1" applyAlignment="1">
      <alignment horizontal="right" vertical="center"/>
    </xf>
    <xf numFmtId="4" fontId="17" fillId="0" borderId="24" xfId="2" applyNumberFormat="1" applyFont="1" applyBorder="1" applyAlignment="1">
      <alignment horizontal="right" vertical="center"/>
    </xf>
    <xf numFmtId="0" fontId="17" fillId="0" borderId="25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5" xfId="2" applyFont="1" applyBorder="1" applyAlignment="1">
      <alignment vertical="center"/>
    </xf>
    <xf numFmtId="4" fontId="17" fillId="0" borderId="5" xfId="2" applyNumberFormat="1" applyFont="1" applyBorder="1" applyAlignment="1">
      <alignment horizontal="right" vertical="center"/>
    </xf>
    <xf numFmtId="4" fontId="17" fillId="0" borderId="26" xfId="2" applyNumberFormat="1" applyFont="1" applyBorder="1" applyAlignment="1">
      <alignment horizontal="right" vertical="center"/>
    </xf>
    <xf numFmtId="4" fontId="17" fillId="3" borderId="27" xfId="2" applyNumberFormat="1" applyFont="1" applyFill="1" applyBorder="1" applyAlignment="1" applyProtection="1">
      <alignment horizontal="right" vertical="center" shrinkToFit="1"/>
      <protection locked="0"/>
    </xf>
    <xf numFmtId="0" fontId="17" fillId="4" borderId="5" xfId="2" applyFont="1" applyFill="1" applyBorder="1" applyAlignment="1">
      <alignment horizontal="center" vertical="center"/>
    </xf>
    <xf numFmtId="0" fontId="17" fillId="4" borderId="5" xfId="2" applyFont="1" applyFill="1" applyBorder="1" applyAlignment="1">
      <alignment vertical="center"/>
    </xf>
    <xf numFmtId="0" fontId="17" fillId="0" borderId="5" xfId="2" applyFont="1" applyBorder="1" applyAlignment="1">
      <alignment vertical="center" wrapText="1"/>
    </xf>
    <xf numFmtId="0" fontId="17" fillId="0" borderId="28" xfId="2" applyFont="1" applyBorder="1" applyAlignment="1">
      <alignment horizontal="center" vertical="center"/>
    </xf>
    <xf numFmtId="4" fontId="17" fillId="0" borderId="28" xfId="2" applyNumberFormat="1" applyFont="1" applyBorder="1" applyAlignment="1">
      <alignment horizontal="right" vertical="center"/>
    </xf>
    <xf numFmtId="4" fontId="17" fillId="0" borderId="29" xfId="2" applyNumberFormat="1" applyFont="1" applyBorder="1" applyAlignment="1">
      <alignment horizontal="right" vertical="center"/>
    </xf>
    <xf numFmtId="0" fontId="17" fillId="0" borderId="28" xfId="2" applyFont="1" applyBorder="1" applyAlignment="1">
      <alignment vertical="center" wrapText="1"/>
    </xf>
    <xf numFmtId="4" fontId="17" fillId="0" borderId="31" xfId="2" applyNumberFormat="1" applyFont="1" applyBorder="1" applyAlignment="1">
      <alignment horizontal="right" vertical="center"/>
    </xf>
    <xf numFmtId="0" fontId="17" fillId="0" borderId="32" xfId="2" applyFont="1" applyBorder="1" applyAlignment="1">
      <alignment horizontal="center" vertical="center"/>
    </xf>
    <xf numFmtId="0" fontId="17" fillId="0" borderId="33" xfId="2" applyFont="1" applyBorder="1" applyAlignment="1">
      <alignment horizontal="center" vertical="center"/>
    </xf>
    <xf numFmtId="0" fontId="17" fillId="0" borderId="33" xfId="2" applyFont="1" applyBorder="1" applyAlignment="1">
      <alignment vertical="center" wrapText="1"/>
    </xf>
    <xf numFmtId="4" fontId="17" fillId="0" borderId="33" xfId="2" applyNumberFormat="1" applyFont="1" applyBorder="1" applyAlignment="1">
      <alignment horizontal="right" vertical="center"/>
    </xf>
    <xf numFmtId="0" fontId="16" fillId="0" borderId="34" xfId="2" applyFont="1" applyBorder="1" applyAlignment="1">
      <alignment vertical="center"/>
    </xf>
    <xf numFmtId="0" fontId="17" fillId="0" borderId="35" xfId="2" applyFont="1" applyBorder="1" applyAlignment="1">
      <alignment vertical="center"/>
    </xf>
    <xf numFmtId="0" fontId="17" fillId="0" borderId="35" xfId="2" applyFont="1" applyBorder="1" applyAlignment="1">
      <alignment horizontal="center" vertical="center"/>
    </xf>
    <xf numFmtId="4" fontId="17" fillId="0" borderId="35" xfId="2" applyNumberFormat="1" applyFont="1" applyBorder="1" applyAlignment="1">
      <alignment horizontal="right" vertical="center"/>
    </xf>
    <xf numFmtId="4" fontId="17" fillId="0" borderId="35" xfId="2" applyNumberFormat="1" applyFont="1" applyBorder="1" applyAlignment="1">
      <alignment vertical="center"/>
    </xf>
    <xf numFmtId="4" fontId="16" fillId="0" borderId="36" xfId="2" applyNumberFormat="1" applyFont="1" applyBorder="1" applyAlignment="1">
      <alignment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4" fontId="17" fillId="0" borderId="0" xfId="2" applyNumberFormat="1" applyFont="1" applyAlignment="1">
      <alignment horizontal="right" vertical="center"/>
    </xf>
    <xf numFmtId="4" fontId="17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20" fillId="0" borderId="0" xfId="2" applyFont="1"/>
    <xf numFmtId="4" fontId="17" fillId="0" borderId="27" xfId="2" applyNumberFormat="1" applyFont="1" applyBorder="1" applyAlignment="1">
      <alignment horizontal="right" vertical="center" shrinkToFit="1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center" vertical="center"/>
    </xf>
    <xf numFmtId="4" fontId="21" fillId="0" borderId="0" xfId="2" applyNumberFormat="1" applyFont="1" applyAlignment="1">
      <alignment horizontal="center" vertical="center"/>
    </xf>
    <xf numFmtId="0" fontId="22" fillId="0" borderId="0" xfId="2" applyFont="1" applyAlignment="1">
      <alignment vertical="center"/>
    </xf>
    <xf numFmtId="0" fontId="23" fillId="0" borderId="37" xfId="2" applyFont="1" applyBorder="1" applyAlignment="1">
      <alignment horizontal="center" vertical="center" shrinkToFit="1"/>
    </xf>
    <xf numFmtId="0" fontId="23" fillId="0" borderId="38" xfId="2" applyFont="1" applyBorder="1" applyAlignment="1">
      <alignment vertical="center"/>
    </xf>
    <xf numFmtId="0" fontId="23" fillId="0" borderId="39" xfId="3" applyFont="1" applyFill="1" applyBorder="1" applyAlignment="1">
      <alignment horizontal="center" vertical="center" shrinkToFit="1"/>
    </xf>
    <xf numFmtId="0" fontId="23" fillId="0" borderId="40" xfId="2" applyFont="1" applyBorder="1" applyAlignment="1">
      <alignment horizontal="center" vertical="center" shrinkToFit="1"/>
    </xf>
    <xf numFmtId="0" fontId="23" fillId="0" borderId="41" xfId="2" applyFont="1" applyBorder="1" applyAlignment="1">
      <alignment vertical="center" shrinkToFit="1"/>
    </xf>
    <xf numFmtId="0" fontId="23" fillId="0" borderId="42" xfId="2" applyFont="1" applyBorder="1" applyAlignment="1">
      <alignment horizontal="center" vertical="center" shrinkToFit="1"/>
    </xf>
    <xf numFmtId="0" fontId="0" fillId="0" borderId="43" xfId="2" applyFont="1" applyBorder="1" applyAlignment="1">
      <alignment horizontal="center" vertical="center" shrinkToFit="1"/>
    </xf>
    <xf numFmtId="0" fontId="23" fillId="0" borderId="44" xfId="2" applyFont="1" applyBorder="1" applyAlignment="1">
      <alignment horizontal="center" vertical="center" wrapText="1"/>
    </xf>
    <xf numFmtId="0" fontId="24" fillId="0" borderId="44" xfId="2" applyFont="1" applyBorder="1" applyAlignment="1">
      <alignment vertical="center" shrinkToFit="1"/>
    </xf>
    <xf numFmtId="0" fontId="23" fillId="0" borderId="44" xfId="9" applyFont="1" applyBorder="1" applyAlignment="1">
      <alignment horizontal="center" vertical="center"/>
    </xf>
    <xf numFmtId="4" fontId="17" fillId="3" borderId="45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46" xfId="2" applyFont="1" applyBorder="1" applyAlignment="1">
      <alignment horizontal="center" vertical="center" shrinkToFit="1"/>
    </xf>
    <xf numFmtId="0" fontId="23" fillId="0" borderId="45" xfId="9" applyFont="1" applyBorder="1" applyAlignment="1">
      <alignment horizontal="center" vertical="center" wrapText="1"/>
    </xf>
    <xf numFmtId="0" fontId="24" fillId="0" borderId="45" xfId="9" applyFont="1" applyBorder="1" applyAlignment="1">
      <alignment horizontal="justify" vertical="center" wrapText="1"/>
    </xf>
    <xf numFmtId="0" fontId="23" fillId="0" borderId="45" xfId="9" applyFont="1" applyBorder="1" applyAlignment="1">
      <alignment horizontal="center" vertical="center"/>
    </xf>
    <xf numFmtId="0" fontId="0" fillId="0" borderId="46" xfId="2" applyFont="1" applyBorder="1" applyAlignment="1">
      <alignment horizontal="center" vertical="center" shrinkToFit="1"/>
    </xf>
    <xf numFmtId="0" fontId="4" fillId="0" borderId="47" xfId="2" applyFont="1" applyBorder="1" applyAlignment="1">
      <alignment horizontal="center" vertical="center" shrinkToFit="1"/>
    </xf>
    <xf numFmtId="0" fontId="5" fillId="5" borderId="48" xfId="1" applyNumberFormat="1" applyFont="1" applyFill="1" applyBorder="1" applyAlignment="1" applyProtection="1">
      <alignment horizontal="center" vertical="center" wrapText="1"/>
    </xf>
    <xf numFmtId="0" fontId="0" fillId="0" borderId="48" xfId="1" applyNumberFormat="1" applyFont="1" applyFill="1" applyBorder="1" applyAlignment="1" applyProtection="1">
      <alignment horizontal="center" vertical="center" wrapText="1"/>
    </xf>
    <xf numFmtId="4" fontId="17" fillId="6" borderId="49" xfId="0" applyNumberFormat="1" applyFont="1" applyFill="1" applyBorder="1" applyAlignment="1" applyProtection="1">
      <alignment horizontal="right" vertical="center" shrinkToFit="1"/>
      <protection locked="0"/>
    </xf>
    <xf numFmtId="0" fontId="23" fillId="0" borderId="44" xfId="9" applyFont="1" applyBorder="1" applyAlignment="1">
      <alignment horizontal="center" vertical="center" wrapText="1"/>
    </xf>
    <xf numFmtId="0" fontId="24" fillId="0" borderId="44" xfId="9" applyFont="1" applyBorder="1" applyAlignment="1">
      <alignment horizontal="justify" vertical="center" wrapText="1"/>
    </xf>
    <xf numFmtId="0" fontId="23" fillId="0" borderId="50" xfId="9" applyFont="1" applyBorder="1" applyAlignment="1">
      <alignment horizontal="center" vertical="center" wrapText="1"/>
    </xf>
    <xf numFmtId="0" fontId="24" fillId="0" borderId="50" xfId="9" applyFont="1" applyBorder="1" applyAlignment="1">
      <alignment horizontal="justify" vertical="center" wrapText="1"/>
    </xf>
    <xf numFmtId="4" fontId="17" fillId="3" borderId="50" xfId="2" applyNumberFormat="1" applyFont="1" applyFill="1" applyBorder="1" applyAlignment="1" applyProtection="1">
      <alignment horizontal="right" vertical="center" shrinkToFit="1"/>
      <protection locked="0"/>
    </xf>
    <xf numFmtId="0" fontId="17" fillId="0" borderId="51" xfId="2" applyFont="1" applyBorder="1" applyAlignment="1">
      <alignment vertical="center"/>
    </xf>
    <xf numFmtId="0" fontId="17" fillId="0" borderId="52" xfId="2" applyFont="1" applyBorder="1" applyAlignment="1">
      <alignment vertical="center"/>
    </xf>
    <xf numFmtId="0" fontId="17" fillId="0" borderId="53" xfId="2" applyFont="1" applyBorder="1" applyAlignment="1">
      <alignment horizontal="center" vertical="center"/>
    </xf>
    <xf numFmtId="0" fontId="16" fillId="0" borderId="40" xfId="2" applyFont="1" applyBorder="1" applyAlignment="1">
      <alignment vertical="center"/>
    </xf>
    <xf numFmtId="0" fontId="17" fillId="0" borderId="41" xfId="2" applyFont="1" applyBorder="1" applyAlignment="1">
      <alignment vertical="center"/>
    </xf>
    <xf numFmtId="0" fontId="17" fillId="0" borderId="41" xfId="2" applyFont="1" applyBorder="1" applyAlignment="1">
      <alignment horizontal="center" vertical="center"/>
    </xf>
    <xf numFmtId="0" fontId="25" fillId="0" borderId="0" xfId="2" applyFont="1" applyAlignment="1">
      <alignment vertical="center"/>
    </xf>
    <xf numFmtId="4" fontId="25" fillId="0" borderId="0" xfId="2" applyNumberFormat="1" applyFont="1" applyAlignment="1">
      <alignment horizontal="center" vertical="center"/>
    </xf>
    <xf numFmtId="4" fontId="14" fillId="0" borderId="0" xfId="2" applyNumberFormat="1" applyFont="1" applyAlignment="1">
      <alignment horizontal="center" vertical="center"/>
    </xf>
    <xf numFmtId="0" fontId="5" fillId="0" borderId="16" xfId="2" applyFont="1" applyBorder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0" fillId="0" borderId="55" xfId="0" applyBorder="1" applyAlignment="1">
      <alignment vertical="center"/>
    </xf>
    <xf numFmtId="0" fontId="32" fillId="0" borderId="56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 wrapText="1"/>
    </xf>
    <xf numFmtId="0" fontId="32" fillId="0" borderId="57" xfId="0" applyFont="1" applyBorder="1" applyAlignment="1">
      <alignment horizontal="center" vertical="center"/>
    </xf>
    <xf numFmtId="4" fontId="17" fillId="3" borderId="59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64" xfId="2" applyNumberFormat="1" applyFont="1" applyFill="1" applyBorder="1" applyAlignment="1" applyProtection="1">
      <alignment horizontal="right" vertical="center" shrinkToFit="1"/>
      <protection locked="0"/>
    </xf>
    <xf numFmtId="0" fontId="0" fillId="0" borderId="66" xfId="0" applyBorder="1"/>
    <xf numFmtId="0" fontId="0" fillId="0" borderId="67" xfId="0" applyBorder="1"/>
    <xf numFmtId="0" fontId="32" fillId="0" borderId="68" xfId="0" applyFont="1" applyBorder="1" applyAlignment="1">
      <alignment horizontal="center"/>
    </xf>
    <xf numFmtId="0" fontId="26" fillId="0" borderId="0" xfId="2" applyFont="1"/>
    <xf numFmtId="0" fontId="27" fillId="0" borderId="0" xfId="2" applyFont="1"/>
    <xf numFmtId="0" fontId="4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/>
    </xf>
    <xf numFmtId="0" fontId="5" fillId="0" borderId="45" xfId="2" applyFont="1" applyBorder="1" applyAlignment="1">
      <alignment horizontal="left"/>
    </xf>
    <xf numFmtId="0" fontId="5" fillId="0" borderId="45" xfId="2" applyFont="1" applyBorder="1"/>
    <xf numFmtId="4" fontId="17" fillId="6" borderId="73" xfId="0" applyNumberFormat="1" applyFont="1" applyFill="1" applyBorder="1" applyAlignment="1" applyProtection="1">
      <alignment horizontal="right" vertical="center" shrinkToFit="1"/>
      <protection locked="0"/>
    </xf>
    <xf numFmtId="4" fontId="17" fillId="7" borderId="27" xfId="2" applyNumberFormat="1" applyFont="1" applyFill="1" applyBorder="1" applyAlignment="1" applyProtection="1">
      <alignment horizontal="right" vertical="center" shrinkToFit="1"/>
      <protection locked="0"/>
    </xf>
    <xf numFmtId="0" fontId="28" fillId="0" borderId="0" xfId="4" applyFont="1" applyAlignment="1">
      <alignment vertical="top"/>
    </xf>
    <xf numFmtId="0" fontId="17" fillId="0" borderId="0" xfId="4" applyFont="1" applyAlignment="1">
      <alignment vertical="top"/>
    </xf>
    <xf numFmtId="0" fontId="17" fillId="0" borderId="0" xfId="4" applyFont="1" applyAlignment="1">
      <alignment horizontal="center" vertical="top"/>
    </xf>
    <xf numFmtId="4" fontId="17" fillId="5" borderId="45" xfId="2" applyNumberFormat="1" applyFont="1" applyFill="1" applyBorder="1" applyAlignment="1" applyProtection="1">
      <alignment horizontal="right" vertical="center" shrinkToFit="1"/>
      <protection locked="0"/>
    </xf>
    <xf numFmtId="0" fontId="31" fillId="0" borderId="0" xfId="0" applyFont="1"/>
    <xf numFmtId="0" fontId="37" fillId="0" borderId="0" xfId="0" applyFont="1"/>
    <xf numFmtId="0" fontId="5" fillId="0" borderId="0" xfId="0" applyFont="1"/>
    <xf numFmtId="0" fontId="23" fillId="0" borderId="0" xfId="0" applyFont="1"/>
    <xf numFmtId="0" fontId="4" fillId="0" borderId="0" xfId="0" applyFont="1"/>
    <xf numFmtId="0" fontId="39" fillId="0" borderId="0" xfId="0" applyFont="1"/>
    <xf numFmtId="0" fontId="40" fillId="0" borderId="0" xfId="0" applyFont="1"/>
    <xf numFmtId="0" fontId="0" fillId="0" borderId="0" xfId="0" applyAlignment="1">
      <alignment wrapText="1"/>
    </xf>
    <xf numFmtId="0" fontId="41" fillId="0" borderId="0" xfId="2" applyFont="1"/>
    <xf numFmtId="0" fontId="42" fillId="0" borderId="47" xfId="2" applyFont="1" applyBorder="1" applyAlignment="1">
      <alignment horizontal="center" vertical="center" shrinkToFit="1"/>
    </xf>
    <xf numFmtId="0" fontId="43" fillId="0" borderId="45" xfId="2" applyFont="1" applyBorder="1" applyAlignment="1">
      <alignment horizontal="left"/>
    </xf>
    <xf numFmtId="0" fontId="43" fillId="0" borderId="45" xfId="2" applyFont="1" applyBorder="1"/>
    <xf numFmtId="0" fontId="44" fillId="0" borderId="48" xfId="1" applyNumberFormat="1" applyFont="1" applyFill="1" applyBorder="1" applyAlignment="1" applyProtection="1">
      <alignment horizontal="center" vertical="center" wrapText="1"/>
    </xf>
    <xf numFmtId="4" fontId="45" fillId="3" borderId="45" xfId="2" applyNumberFormat="1" applyFont="1" applyFill="1" applyBorder="1" applyAlignment="1" applyProtection="1">
      <alignment horizontal="right" vertical="center" shrinkToFit="1"/>
      <protection locked="0"/>
    </xf>
    <xf numFmtId="0" fontId="10" fillId="0" borderId="12" xfId="2" applyFont="1" applyBorder="1" applyAlignment="1">
      <alignment horizontal="center"/>
    </xf>
    <xf numFmtId="0" fontId="37" fillId="0" borderId="54" xfId="2" applyFont="1" applyBorder="1" applyAlignment="1">
      <alignment horizontal="left"/>
    </xf>
    <xf numFmtId="0" fontId="11" fillId="0" borderId="4" xfId="2" applyFont="1" applyBorder="1" applyAlignment="1">
      <alignment horizontal="center" vertical="center"/>
    </xf>
    <xf numFmtId="0" fontId="37" fillId="0" borderId="16" xfId="2" applyFont="1" applyBorder="1" applyAlignment="1">
      <alignment horizontal="left"/>
    </xf>
    <xf numFmtId="0" fontId="37" fillId="0" borderId="5" xfId="2" applyFont="1" applyBorder="1"/>
    <xf numFmtId="0" fontId="11" fillId="0" borderId="79" xfId="2" applyFont="1" applyBorder="1" applyAlignment="1">
      <alignment horizontal="left" vertical="center"/>
    </xf>
    <xf numFmtId="0" fontId="12" fillId="0" borderId="78" xfId="2" applyFont="1" applyBorder="1" applyAlignment="1">
      <alignment horizontal="center" vertical="center"/>
    </xf>
    <xf numFmtId="0" fontId="11" fillId="0" borderId="80" xfId="2" applyFont="1" applyBorder="1" applyAlignment="1">
      <alignment horizontal="left" vertical="center"/>
    </xf>
    <xf numFmtId="0" fontId="46" fillId="0" borderId="0" xfId="2" applyFont="1"/>
    <xf numFmtId="4" fontId="12" fillId="7" borderId="15" xfId="2" applyNumberFormat="1" applyFont="1" applyFill="1" applyBorder="1" applyAlignment="1" applyProtection="1">
      <alignment horizontal="right" vertical="center"/>
      <protection locked="0"/>
    </xf>
    <xf numFmtId="4" fontId="10" fillId="7" borderId="14" xfId="2" applyNumberFormat="1" applyFont="1" applyFill="1" applyBorder="1" applyProtection="1">
      <protection locked="0"/>
    </xf>
    <xf numFmtId="0" fontId="5" fillId="0" borderId="54" xfId="2" applyFont="1" applyBorder="1"/>
    <xf numFmtId="0" fontId="11" fillId="8" borderId="4" xfId="2" applyFont="1" applyFill="1" applyBorder="1" applyAlignment="1">
      <alignment horizontal="center" vertical="center"/>
    </xf>
    <xf numFmtId="0" fontId="37" fillId="8" borderId="16" xfId="2" applyFont="1" applyFill="1" applyBorder="1" applyAlignment="1">
      <alignment horizontal="left"/>
    </xf>
    <xf numFmtId="0" fontId="37" fillId="8" borderId="16" xfId="2" applyFont="1" applyFill="1" applyBorder="1"/>
    <xf numFmtId="0" fontId="11" fillId="8" borderId="5" xfId="2" applyFont="1" applyFill="1" applyBorder="1" applyAlignment="1">
      <alignment horizontal="center" vertical="center"/>
    </xf>
    <xf numFmtId="0" fontId="49" fillId="8" borderId="4" xfId="2" applyFont="1" applyFill="1" applyBorder="1" applyAlignment="1">
      <alignment horizontal="center" vertical="center"/>
    </xf>
    <xf numFmtId="0" fontId="43" fillId="8" borderId="16" xfId="2" applyFont="1" applyFill="1" applyBorder="1" applyAlignment="1">
      <alignment horizontal="left"/>
    </xf>
    <xf numFmtId="0" fontId="43" fillId="8" borderId="16" xfId="2" applyFont="1" applyFill="1" applyBorder="1"/>
    <xf numFmtId="0" fontId="49" fillId="8" borderId="5" xfId="2" applyFont="1" applyFill="1" applyBorder="1" applyAlignment="1">
      <alignment horizontal="center" vertical="center"/>
    </xf>
    <xf numFmtId="0" fontId="10" fillId="8" borderId="12" xfId="2" applyFont="1" applyFill="1" applyBorder="1" applyAlignment="1">
      <alignment horizontal="center"/>
    </xf>
    <xf numFmtId="0" fontId="37" fillId="8" borderId="54" xfId="2" applyFont="1" applyFill="1" applyBorder="1" applyAlignment="1">
      <alignment horizontal="left"/>
    </xf>
    <xf numFmtId="0" fontId="37" fillId="8" borderId="54" xfId="2" applyFont="1" applyFill="1" applyBorder="1"/>
    <xf numFmtId="0" fontId="11" fillId="8" borderId="13" xfId="1" applyNumberFormat="1" applyFont="1" applyFill="1" applyBorder="1" applyAlignment="1" applyProtection="1">
      <alignment horizontal="center" vertical="center" wrapText="1"/>
    </xf>
    <xf numFmtId="0" fontId="17" fillId="11" borderId="28" xfId="2" applyFont="1" applyFill="1" applyBorder="1" applyAlignment="1">
      <alignment vertical="center" wrapText="1"/>
    </xf>
    <xf numFmtId="0" fontId="17" fillId="11" borderId="30" xfId="2" applyFont="1" applyFill="1" applyBorder="1" applyAlignment="1">
      <alignment vertical="center" wrapText="1"/>
    </xf>
    <xf numFmtId="0" fontId="17" fillId="11" borderId="5" xfId="2" applyFont="1" applyFill="1" applyBorder="1" applyAlignment="1">
      <alignment vertical="center" wrapText="1"/>
    </xf>
    <xf numFmtId="0" fontId="50" fillId="0" borderId="77" xfId="4" applyFont="1" applyBorder="1" applyAlignment="1">
      <alignment horizontal="center" vertical="center" shrinkToFit="1"/>
    </xf>
    <xf numFmtId="0" fontId="50" fillId="0" borderId="56" xfId="4" applyFont="1" applyBorder="1" applyAlignment="1">
      <alignment horizontal="center" vertical="center" shrinkToFit="1"/>
    </xf>
    <xf numFmtId="0" fontId="50" fillId="0" borderId="57" xfId="4" applyFont="1" applyBorder="1" applyAlignment="1">
      <alignment horizontal="center" vertical="center" shrinkToFit="1"/>
    </xf>
    <xf numFmtId="4" fontId="51" fillId="0" borderId="74" xfId="2" applyNumberFormat="1" applyFont="1" applyBorder="1" applyAlignment="1">
      <alignment horizontal="center" vertical="center" wrapText="1"/>
    </xf>
    <xf numFmtId="4" fontId="51" fillId="0" borderId="75" xfId="2" applyNumberFormat="1" applyFont="1" applyBorder="1" applyAlignment="1">
      <alignment horizontal="center" vertical="center" wrapText="1"/>
    </xf>
    <xf numFmtId="0" fontId="47" fillId="6" borderId="81" xfId="0" applyFont="1" applyFill="1" applyBorder="1"/>
    <xf numFmtId="0" fontId="5" fillId="6" borderId="82" xfId="0" applyFont="1" applyFill="1" applyBorder="1"/>
    <xf numFmtId="0" fontId="52" fillId="6" borderId="83" xfId="0" applyFont="1" applyFill="1" applyBorder="1"/>
    <xf numFmtId="0" fontId="5" fillId="0" borderId="81" xfId="0" applyFont="1" applyBorder="1"/>
    <xf numFmtId="0" fontId="5" fillId="0" borderId="82" xfId="0" applyFont="1" applyBorder="1"/>
    <xf numFmtId="0" fontId="5" fillId="0" borderId="83" xfId="0" applyFont="1" applyBorder="1"/>
    <xf numFmtId="0" fontId="12" fillId="0" borderId="81" xfId="0" applyFont="1" applyBorder="1"/>
    <xf numFmtId="0" fontId="12" fillId="0" borderId="82" xfId="0" applyFont="1" applyBorder="1"/>
    <xf numFmtId="0" fontId="12" fillId="0" borderId="83" xfId="0" applyFont="1" applyBorder="1"/>
    <xf numFmtId="0" fontId="5" fillId="6" borderId="81" xfId="0" applyFont="1" applyFill="1" applyBorder="1"/>
    <xf numFmtId="0" fontId="5" fillId="6" borderId="83" xfId="0" applyFont="1" applyFill="1" applyBorder="1"/>
    <xf numFmtId="0" fontId="47" fillId="8" borderId="81" xfId="0" applyFont="1" applyFill="1" applyBorder="1"/>
    <xf numFmtId="0" fontId="48" fillId="8" borderId="82" xfId="2" applyFont="1" applyFill="1" applyBorder="1"/>
    <xf numFmtId="0" fontId="48" fillId="8" borderId="83" xfId="2" applyFont="1" applyFill="1" applyBorder="1"/>
    <xf numFmtId="4" fontId="17" fillId="3" borderId="84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85" xfId="2" applyNumberFormat="1" applyFont="1" applyFill="1" applyBorder="1" applyAlignment="1" applyProtection="1">
      <alignment horizontal="right" vertical="center" shrinkToFit="1"/>
      <protection locked="0"/>
    </xf>
    <xf numFmtId="4" fontId="17" fillId="6" borderId="86" xfId="0" applyNumberFormat="1" applyFont="1" applyFill="1" applyBorder="1" applyAlignment="1" applyProtection="1">
      <alignment horizontal="right" vertical="center" shrinkToFit="1"/>
      <protection locked="0"/>
    </xf>
    <xf numFmtId="4" fontId="45" fillId="3" borderId="85" xfId="2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15" applyProtection="1">
      <protection locked="0"/>
    </xf>
    <xf numFmtId="0" fontId="57" fillId="0" borderId="0" xfId="15" applyFont="1" applyProtection="1">
      <protection locked="0"/>
    </xf>
    <xf numFmtId="0" fontId="58" fillId="0" borderId="0" xfId="16" applyFont="1" applyAlignment="1" applyProtection="1">
      <alignment horizontal="center" vertical="center"/>
      <protection locked="0"/>
    </xf>
    <xf numFmtId="0" fontId="58" fillId="11" borderId="0" xfId="16" applyFont="1" applyFill="1" applyAlignment="1" applyProtection="1">
      <alignment horizontal="center" vertical="center"/>
      <protection locked="0"/>
    </xf>
    <xf numFmtId="0" fontId="59" fillId="0" borderId="0" xfId="16" applyFont="1" applyAlignment="1" applyProtection="1">
      <alignment horizontal="center" vertical="center"/>
      <protection locked="0"/>
    </xf>
    <xf numFmtId="0" fontId="53" fillId="0" borderId="0" xfId="16" applyProtection="1">
      <protection locked="0"/>
    </xf>
    <xf numFmtId="0" fontId="2" fillId="0" borderId="0" xfId="15"/>
    <xf numFmtId="0" fontId="65" fillId="14" borderId="27" xfId="16" applyFont="1" applyFill="1" applyBorder="1"/>
    <xf numFmtId="0" fontId="65" fillId="14" borderId="27" xfId="16" applyFont="1" applyFill="1" applyBorder="1" applyAlignment="1">
      <alignment horizontal="center"/>
    </xf>
    <xf numFmtId="0" fontId="65" fillId="14" borderId="27" xfId="16" applyFont="1" applyFill="1" applyBorder="1" applyAlignment="1">
      <alignment wrapText="1"/>
    </xf>
    <xf numFmtId="166" fontId="66" fillId="14" borderId="27" xfId="16" applyNumberFormat="1" applyFont="1" applyFill="1" applyBorder="1" applyAlignment="1">
      <alignment horizontal="center" vertical="center" wrapText="1"/>
    </xf>
    <xf numFmtId="0" fontId="53" fillId="0" borderId="0" xfId="16"/>
    <xf numFmtId="0" fontId="56" fillId="0" borderId="92" xfId="16" applyFont="1" applyBorder="1" applyAlignment="1">
      <alignment horizontal="justify" vertical="center"/>
    </xf>
    <xf numFmtId="0" fontId="53" fillId="0" borderId="92" xfId="16" applyBorder="1" applyAlignment="1">
      <alignment horizontal="left" vertical="center" indent="1"/>
    </xf>
    <xf numFmtId="0" fontId="32" fillId="0" borderId="92" xfId="16" applyFont="1" applyBorder="1" applyAlignment="1">
      <alignment horizontal="center" vertical="center"/>
    </xf>
    <xf numFmtId="0" fontId="53" fillId="0" borderId="92" xfId="16" applyBorder="1" applyAlignment="1">
      <alignment horizontal="justify" vertical="center"/>
    </xf>
    <xf numFmtId="0" fontId="53" fillId="0" borderId="92" xfId="16" applyBorder="1" applyAlignment="1">
      <alignment horizontal="left" vertical="center" wrapText="1" indent="1"/>
    </xf>
    <xf numFmtId="0" fontId="56" fillId="0" borderId="92" xfId="16" applyFont="1" applyBorder="1" applyAlignment="1">
      <alignment horizontal="left" vertical="center" wrapText="1" indent="1"/>
    </xf>
    <xf numFmtId="0" fontId="32" fillId="0" borderId="0" xfId="16" applyFont="1"/>
    <xf numFmtId="0" fontId="53" fillId="0" borderId="93" xfId="16" applyBorder="1"/>
    <xf numFmtId="0" fontId="32" fillId="0" borderId="92" xfId="16" applyFont="1" applyBorder="1" applyAlignment="1">
      <alignment horizontal="center" vertical="center" wrapText="1"/>
    </xf>
    <xf numFmtId="0" fontId="53" fillId="0" borderId="92" xfId="16" applyBorder="1" applyAlignment="1">
      <alignment horizontal="left" wrapText="1" indent="1"/>
    </xf>
    <xf numFmtId="0" fontId="56" fillId="0" borderId="93" xfId="16" applyFont="1" applyBorder="1" applyAlignment="1">
      <alignment vertical="center"/>
    </xf>
    <xf numFmtId="0" fontId="56" fillId="0" borderId="0" xfId="16" applyFont="1" applyAlignment="1">
      <alignment vertical="center"/>
    </xf>
    <xf numFmtId="0" fontId="69" fillId="0" borderId="0" xfId="16" applyFont="1" applyAlignment="1">
      <alignment horizontal="justify" vertical="center"/>
    </xf>
    <xf numFmtId="166" fontId="66" fillId="14" borderId="62" xfId="16" applyNumberFormat="1" applyFont="1" applyFill="1" applyBorder="1" applyAlignment="1">
      <alignment horizontal="center" vertical="center" wrapText="1"/>
    </xf>
    <xf numFmtId="4" fontId="70" fillId="14" borderId="27" xfId="15" applyNumberFormat="1" applyFont="1" applyFill="1" applyBorder="1" applyAlignment="1">
      <alignment horizontal="center" vertical="center"/>
    </xf>
    <xf numFmtId="0" fontId="65" fillId="14" borderId="61" xfId="15" applyFont="1" applyFill="1" applyBorder="1" applyAlignment="1">
      <alignment vertical="center" wrapText="1"/>
    </xf>
    <xf numFmtId="0" fontId="62" fillId="14" borderId="61" xfId="15" applyFont="1" applyFill="1" applyBorder="1" applyAlignment="1" applyProtection="1">
      <alignment vertical="center" wrapText="1"/>
      <protection hidden="1"/>
    </xf>
    <xf numFmtId="4" fontId="62" fillId="14" borderId="27" xfId="15" applyNumberFormat="1" applyFont="1" applyFill="1" applyBorder="1" applyAlignment="1" applyProtection="1">
      <alignment horizontal="center" vertical="center"/>
      <protection hidden="1"/>
    </xf>
    <xf numFmtId="4" fontId="17" fillId="0" borderId="53" xfId="2" applyNumberFormat="1" applyFont="1" applyBorder="1" applyAlignment="1" applyProtection="1">
      <alignment horizontal="right" vertical="center" shrinkToFit="1"/>
      <protection hidden="1"/>
    </xf>
    <xf numFmtId="4" fontId="17" fillId="0" borderId="76" xfId="2" applyNumberFormat="1" applyFont="1" applyBorder="1" applyAlignment="1" applyProtection="1">
      <alignment horizontal="right" vertical="center" shrinkToFit="1"/>
      <protection hidden="1"/>
    </xf>
    <xf numFmtId="4" fontId="17" fillId="0" borderId="41" xfId="2" applyNumberFormat="1" applyFont="1" applyBorder="1" applyAlignment="1" applyProtection="1">
      <alignment horizontal="right" vertical="center" shrinkToFit="1"/>
      <protection hidden="1"/>
    </xf>
    <xf numFmtId="4" fontId="16" fillId="0" borderId="70" xfId="2" applyNumberFormat="1" applyFont="1" applyBorder="1" applyAlignment="1" applyProtection="1">
      <alignment horizontal="right" vertical="center" shrinkToFit="1"/>
      <protection hidden="1"/>
    </xf>
    <xf numFmtId="4" fontId="16" fillId="0" borderId="8" xfId="2" applyNumberFormat="1" applyFont="1" applyBorder="1" applyAlignment="1" applyProtection="1">
      <alignment horizontal="right" vertical="center" shrinkToFit="1"/>
      <protection hidden="1"/>
    </xf>
    <xf numFmtId="0" fontId="0" fillId="0" borderId="58" xfId="0" applyBorder="1" applyAlignment="1" applyProtection="1">
      <alignment horizontal="left"/>
      <protection hidden="1"/>
    </xf>
    <xf numFmtId="3" fontId="36" fillId="8" borderId="59" xfId="0" applyNumberFormat="1" applyFont="1" applyFill="1" applyBorder="1" applyAlignment="1" applyProtection="1">
      <alignment horizontal="center"/>
      <protection hidden="1"/>
    </xf>
    <xf numFmtId="0" fontId="0" fillId="0" borderId="59" xfId="0" applyBorder="1" applyAlignment="1" applyProtection="1">
      <alignment horizontal="center"/>
      <protection hidden="1"/>
    </xf>
    <xf numFmtId="0" fontId="0" fillId="0" borderId="61" xfId="0" applyBorder="1" applyAlignment="1" applyProtection="1">
      <alignment horizontal="left"/>
      <protection hidden="1"/>
    </xf>
    <xf numFmtId="3" fontId="36" fillId="8" borderId="27" xfId="0" applyNumberFormat="1" applyFont="1" applyFill="1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0" fontId="0" fillId="0" borderId="63" xfId="0" applyBorder="1" applyAlignment="1" applyProtection="1">
      <alignment horizontal="left"/>
      <protection hidden="1"/>
    </xf>
    <xf numFmtId="0" fontId="36" fillId="8" borderId="64" xfId="0" applyFont="1" applyFill="1" applyBorder="1" applyAlignment="1" applyProtection="1">
      <alignment horizontal="center" wrapText="1"/>
      <protection hidden="1"/>
    </xf>
    <xf numFmtId="0" fontId="0" fillId="0" borderId="64" xfId="0" applyBorder="1" applyAlignment="1" applyProtection="1">
      <alignment horizontal="center"/>
      <protection hidden="1"/>
    </xf>
    <xf numFmtId="165" fontId="0" fillId="0" borderId="60" xfId="0" applyNumberFormat="1" applyBorder="1" applyProtection="1">
      <protection hidden="1"/>
    </xf>
    <xf numFmtId="165" fontId="0" fillId="0" borderId="62" xfId="0" applyNumberFormat="1" applyBorder="1" applyProtection="1">
      <protection hidden="1"/>
    </xf>
    <xf numFmtId="165" fontId="0" fillId="0" borderId="65" xfId="0" applyNumberFormat="1" applyBorder="1" applyProtection="1">
      <protection hidden="1"/>
    </xf>
    <xf numFmtId="44" fontId="0" fillId="0" borderId="69" xfId="0" applyNumberFormat="1" applyBorder="1" applyProtection="1">
      <protection hidden="1"/>
    </xf>
    <xf numFmtId="4" fontId="17" fillId="5" borderId="85" xfId="2" applyNumberFormat="1" applyFont="1" applyFill="1" applyBorder="1" applyAlignment="1" applyProtection="1">
      <alignment horizontal="right" vertical="center" shrinkToFit="1"/>
      <protection locked="0"/>
    </xf>
    <xf numFmtId="0" fontId="7" fillId="0" borderId="0" xfId="2" applyProtection="1">
      <protection locked="0"/>
    </xf>
    <xf numFmtId="0" fontId="31" fillId="0" borderId="0" xfId="0" applyFont="1" applyProtection="1">
      <protection locked="0"/>
    </xf>
    <xf numFmtId="0" fontId="3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4" fontId="11" fillId="0" borderId="18" xfId="2" applyNumberFormat="1" applyFont="1" applyBorder="1" applyAlignment="1" applyProtection="1">
      <alignment horizontal="right" vertical="center"/>
      <protection hidden="1"/>
    </xf>
    <xf numFmtId="4" fontId="11" fillId="10" borderId="15" xfId="2" applyNumberFormat="1" applyFont="1" applyFill="1" applyBorder="1" applyAlignment="1" applyProtection="1">
      <alignment horizontal="right" vertical="center"/>
      <protection hidden="1"/>
    </xf>
    <xf numFmtId="4" fontId="49" fillId="10" borderId="15" xfId="2" applyNumberFormat="1" applyFont="1" applyFill="1" applyBorder="1" applyAlignment="1" applyProtection="1">
      <alignment horizontal="right" vertical="center"/>
      <protection hidden="1"/>
    </xf>
    <xf numFmtId="4" fontId="10" fillId="10" borderId="14" xfId="2" applyNumberFormat="1" applyFont="1" applyFill="1" applyBorder="1" applyProtection="1">
      <protection hidden="1"/>
    </xf>
    <xf numFmtId="0" fontId="1" fillId="0" borderId="0" xfId="15" applyFont="1" applyProtection="1">
      <protection locked="0"/>
    </xf>
    <xf numFmtId="0" fontId="60" fillId="0" borderId="103" xfId="17" applyFont="1" applyFill="1" applyBorder="1" applyAlignment="1" applyProtection="1">
      <alignment horizontal="center" vertical="center"/>
      <protection hidden="1"/>
    </xf>
    <xf numFmtId="0" fontId="59" fillId="0" borderId="103" xfId="16" applyFont="1" applyBorder="1" applyAlignment="1" applyProtection="1">
      <alignment horizontal="center" vertical="center"/>
      <protection locked="0"/>
    </xf>
    <xf numFmtId="0" fontId="60" fillId="0" borderId="67" xfId="17" applyFont="1" applyFill="1" applyBorder="1" applyAlignment="1" applyProtection="1">
      <alignment horizontal="center" vertical="center"/>
      <protection hidden="1"/>
    </xf>
    <xf numFmtId="0" fontId="59" fillId="0" borderId="67" xfId="16" applyFont="1" applyBorder="1" applyAlignment="1" applyProtection="1">
      <alignment horizontal="center" vertical="center"/>
      <protection locked="0"/>
    </xf>
    <xf numFmtId="0" fontId="0" fillId="0" borderId="92" xfId="0" applyBorder="1" applyAlignment="1" applyProtection="1">
      <alignment horizontal="left" vertical="center" wrapText="1" indent="1"/>
      <protection locked="0"/>
    </xf>
    <xf numFmtId="0" fontId="0" fillId="0" borderId="0" xfId="0" applyProtection="1">
      <protection locked="0"/>
    </xf>
    <xf numFmtId="0" fontId="56" fillId="0" borderId="92" xfId="0" applyFont="1" applyBorder="1" applyAlignment="1" applyProtection="1">
      <alignment horizontal="justify" vertical="center"/>
      <protection locked="0"/>
    </xf>
    <xf numFmtId="0" fontId="56" fillId="0" borderId="92" xfId="0" applyFont="1" applyBorder="1" applyAlignment="1" applyProtection="1">
      <alignment horizontal="left" vertical="center" wrapText="1" indent="1"/>
      <protection locked="0"/>
    </xf>
    <xf numFmtId="0" fontId="32" fillId="0" borderId="92" xfId="0" applyFont="1" applyBorder="1" applyAlignment="1" applyProtection="1">
      <alignment horizontal="center" vertical="center" wrapText="1"/>
      <protection locked="0"/>
    </xf>
    <xf numFmtId="0" fontId="75" fillId="0" borderId="92" xfId="18" applyBorder="1" applyAlignment="1" applyProtection="1">
      <alignment horizontal="left" vertical="center" wrapText="1" indent="1"/>
      <protection locked="0"/>
    </xf>
    <xf numFmtId="0" fontId="0" fillId="0" borderId="92" xfId="0" applyBorder="1" applyAlignment="1" applyProtection="1">
      <alignment horizontal="left" wrapText="1" indent="1"/>
      <protection locked="0"/>
    </xf>
    <xf numFmtId="0" fontId="56" fillId="0" borderId="93" xfId="0" applyFont="1" applyBorder="1" applyAlignment="1" applyProtection="1">
      <alignment vertical="center"/>
      <protection locked="0"/>
    </xf>
    <xf numFmtId="0" fontId="56" fillId="0" borderId="0" xfId="0" applyFont="1" applyAlignment="1" applyProtection="1">
      <alignment vertical="center"/>
      <protection locked="0"/>
    </xf>
    <xf numFmtId="0" fontId="69" fillId="0" borderId="0" xfId="0" applyFont="1" applyAlignment="1" applyProtection="1">
      <alignment horizontal="justify" vertical="center"/>
      <protection locked="0"/>
    </xf>
    <xf numFmtId="0" fontId="65" fillId="6" borderId="27" xfId="16" applyFont="1" applyFill="1" applyBorder="1" applyProtection="1">
      <protection locked="0"/>
    </xf>
    <xf numFmtId="0" fontId="65" fillId="6" borderId="62" xfId="16" applyFont="1" applyFill="1" applyBorder="1" applyAlignment="1" applyProtection="1">
      <alignment horizontal="center"/>
      <protection locked="0"/>
    </xf>
    <xf numFmtId="4" fontId="17" fillId="15" borderId="87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50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45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85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45" xfId="2" applyNumberFormat="1" applyFont="1" applyFill="1" applyBorder="1" applyAlignment="1">
      <alignment horizontal="right" vertical="center" shrinkToFit="1"/>
    </xf>
    <xf numFmtId="4" fontId="17" fillId="15" borderId="85" xfId="2" applyNumberFormat="1" applyFont="1" applyFill="1" applyBorder="1" applyAlignment="1">
      <alignment horizontal="right" vertical="center" shrinkToFit="1"/>
    </xf>
    <xf numFmtId="0" fontId="67" fillId="0" borderId="104" xfId="16" applyFont="1" applyBorder="1" applyAlignment="1">
      <alignment horizontal="center" vertical="center"/>
    </xf>
    <xf numFmtId="0" fontId="67" fillId="0" borderId="104" xfId="0" applyFont="1" applyBorder="1" applyAlignment="1" applyProtection="1">
      <alignment horizontal="center" vertical="center"/>
      <protection locked="0"/>
    </xf>
    <xf numFmtId="0" fontId="11" fillId="0" borderId="105" xfId="2" applyFont="1" applyBorder="1" applyAlignment="1">
      <alignment horizontal="center" vertical="center"/>
    </xf>
    <xf numFmtId="0" fontId="37" fillId="0" borderId="106" xfId="2" applyFont="1" applyBorder="1" applyAlignment="1">
      <alignment horizontal="left"/>
    </xf>
    <xf numFmtId="4" fontId="12" fillId="3" borderId="107" xfId="2" applyNumberFormat="1" applyFont="1" applyFill="1" applyBorder="1" applyAlignment="1" applyProtection="1">
      <alignment horizontal="right" vertical="center"/>
      <protection locked="0"/>
    </xf>
    <xf numFmtId="0" fontId="42" fillId="11" borderId="47" xfId="2" applyFont="1" applyFill="1" applyBorder="1" applyAlignment="1">
      <alignment horizontal="center" vertical="center" shrinkToFit="1"/>
    </xf>
    <xf numFmtId="0" fontId="43" fillId="11" borderId="45" xfId="2" applyFont="1" applyFill="1" applyBorder="1" applyAlignment="1">
      <alignment horizontal="left"/>
    </xf>
    <xf numFmtId="0" fontId="43" fillId="11" borderId="45" xfId="2" applyFont="1" applyFill="1" applyBorder="1"/>
    <xf numFmtId="0" fontId="44" fillId="11" borderId="48" xfId="1" applyNumberFormat="1" applyFont="1" applyFill="1" applyBorder="1" applyAlignment="1" applyProtection="1">
      <alignment horizontal="center" vertical="center" wrapText="1"/>
    </xf>
    <xf numFmtId="0" fontId="7" fillId="11" borderId="0" xfId="2" applyFill="1"/>
    <xf numFmtId="0" fontId="37" fillId="6" borderId="0" xfId="0" applyFont="1" applyFill="1" applyAlignment="1">
      <alignment horizontal="center" wrapText="1"/>
    </xf>
    <xf numFmtId="0" fontId="76" fillId="0" borderId="0" xfId="0" applyFont="1" applyAlignment="1">
      <alignment horizontal="center" wrapText="1"/>
    </xf>
    <xf numFmtId="0" fontId="54" fillId="0" borderId="0" xfId="15" applyFont="1" applyAlignment="1" applyProtection="1">
      <alignment horizontal="left" vertical="center"/>
      <protection locked="0"/>
    </xf>
    <xf numFmtId="0" fontId="55" fillId="13" borderId="89" xfId="16" applyFont="1" applyFill="1" applyBorder="1" applyAlignment="1" applyProtection="1">
      <alignment horizontal="center" vertical="center"/>
      <protection locked="0"/>
    </xf>
    <xf numFmtId="0" fontId="55" fillId="13" borderId="90" xfId="16" applyFont="1" applyFill="1" applyBorder="1" applyAlignment="1" applyProtection="1">
      <alignment horizontal="center" vertical="center"/>
      <protection locked="0"/>
    </xf>
    <xf numFmtId="0" fontId="55" fillId="13" borderId="91" xfId="16" applyFont="1" applyFill="1" applyBorder="1" applyAlignment="1" applyProtection="1">
      <alignment horizontal="center" vertical="center"/>
      <protection locked="0"/>
    </xf>
    <xf numFmtId="0" fontId="55" fillId="13" borderId="61" xfId="16" applyFont="1" applyFill="1" applyBorder="1" applyAlignment="1" applyProtection="1">
      <alignment horizontal="center" vertical="center"/>
      <protection locked="0"/>
    </xf>
    <xf numFmtId="0" fontId="55" fillId="13" borderId="27" xfId="16" applyFont="1" applyFill="1" applyBorder="1" applyAlignment="1" applyProtection="1">
      <alignment horizontal="center" vertical="center"/>
      <protection locked="0"/>
    </xf>
    <xf numFmtId="0" fontId="55" fillId="13" borderId="62" xfId="16" applyFont="1" applyFill="1" applyBorder="1" applyAlignment="1" applyProtection="1">
      <alignment horizontal="center" vertical="center"/>
      <protection locked="0"/>
    </xf>
    <xf numFmtId="0" fontId="56" fillId="14" borderId="61" xfId="16" applyFont="1" applyFill="1" applyBorder="1" applyAlignment="1">
      <alignment horizontal="center" vertical="center"/>
    </xf>
    <xf numFmtId="0" fontId="56" fillId="14" borderId="27" xfId="16" applyFont="1" applyFill="1" applyBorder="1" applyAlignment="1">
      <alignment horizontal="center" vertical="center"/>
    </xf>
    <xf numFmtId="0" fontId="56" fillId="6" borderId="27" xfId="16" applyFont="1" applyFill="1" applyBorder="1" applyAlignment="1" applyProtection="1">
      <alignment horizontal="center" vertical="center"/>
      <protection locked="0"/>
    </xf>
    <xf numFmtId="0" fontId="53" fillId="6" borderId="27" xfId="16" applyFill="1" applyBorder="1" applyAlignment="1" applyProtection="1">
      <alignment horizontal="center" vertical="center"/>
      <protection locked="0"/>
    </xf>
    <xf numFmtId="0" fontId="53" fillId="6" borderId="62" xfId="16" applyFill="1" applyBorder="1" applyAlignment="1" applyProtection="1">
      <alignment horizontal="center" vertical="center"/>
      <protection locked="0"/>
    </xf>
    <xf numFmtId="0" fontId="60" fillId="6" borderId="61" xfId="17" applyFont="1" applyFill="1" applyBorder="1" applyAlignment="1" applyProtection="1">
      <alignment horizontal="center" vertical="center" wrapText="1"/>
      <protection hidden="1"/>
    </xf>
    <xf numFmtId="0" fontId="60" fillId="6" borderId="27" xfId="17" applyFont="1" applyFill="1" applyBorder="1" applyAlignment="1" applyProtection="1">
      <alignment horizontal="center" vertical="center" wrapText="1"/>
      <protection hidden="1"/>
    </xf>
    <xf numFmtId="0" fontId="59" fillId="0" borderId="27" xfId="16" applyFont="1" applyBorder="1" applyAlignment="1" applyProtection="1">
      <alignment horizontal="center" vertical="center"/>
      <protection locked="0"/>
    </xf>
    <xf numFmtId="0" fontId="59" fillId="0" borderId="62" xfId="16" applyFont="1" applyBorder="1" applyAlignment="1" applyProtection="1">
      <alignment horizontal="center" vertical="center"/>
      <protection locked="0"/>
    </xf>
    <xf numFmtId="0" fontId="56" fillId="14" borderId="63" xfId="16" applyFont="1" applyFill="1" applyBorder="1" applyAlignment="1">
      <alignment horizontal="center" vertical="center"/>
    </xf>
    <xf numFmtId="0" fontId="56" fillId="14" borderId="64" xfId="16" applyFont="1" applyFill="1" applyBorder="1" applyAlignment="1">
      <alignment horizontal="center" vertical="center"/>
    </xf>
    <xf numFmtId="0" fontId="56" fillId="6" borderId="64" xfId="16" applyFont="1" applyFill="1" applyBorder="1" applyAlignment="1" applyProtection="1">
      <alignment horizontal="center" vertical="center"/>
      <protection locked="0"/>
    </xf>
    <xf numFmtId="0" fontId="53" fillId="6" borderId="64" xfId="16" applyFill="1" applyBorder="1" applyAlignment="1" applyProtection="1">
      <alignment horizontal="center" vertical="center"/>
      <protection locked="0"/>
    </xf>
    <xf numFmtId="0" fontId="53" fillId="6" borderId="65" xfId="16" applyFill="1" applyBorder="1" applyAlignment="1" applyProtection="1">
      <alignment horizontal="center" vertical="center"/>
      <protection locked="0"/>
    </xf>
    <xf numFmtId="0" fontId="60" fillId="6" borderId="61" xfId="16" applyFont="1" applyFill="1" applyBorder="1" applyAlignment="1" applyProtection="1">
      <alignment horizontal="center" vertical="center" wrapText="1"/>
      <protection hidden="1"/>
    </xf>
    <xf numFmtId="0" fontId="60" fillId="6" borderId="27" xfId="16" applyFont="1" applyFill="1" applyBorder="1" applyAlignment="1" applyProtection="1">
      <alignment horizontal="center" vertical="center" wrapText="1"/>
      <protection hidden="1"/>
    </xf>
    <xf numFmtId="0" fontId="60" fillId="6" borderId="97" xfId="17" applyFont="1" applyFill="1" applyBorder="1" applyAlignment="1" applyProtection="1">
      <alignment horizontal="center" vertical="center" wrapText="1"/>
      <protection hidden="1"/>
    </xf>
    <xf numFmtId="0" fontId="60" fillId="6" borderId="98" xfId="17" applyFont="1" applyFill="1" applyBorder="1" applyAlignment="1" applyProtection="1">
      <alignment horizontal="center" vertical="center" wrapText="1"/>
      <protection hidden="1"/>
    </xf>
    <xf numFmtId="0" fontId="60" fillId="6" borderId="99" xfId="17" applyFont="1" applyFill="1" applyBorder="1" applyAlignment="1" applyProtection="1">
      <alignment horizontal="center" vertical="center" wrapText="1"/>
      <protection hidden="1"/>
    </xf>
    <xf numFmtId="0" fontId="60" fillId="6" borderId="100" xfId="17" applyFont="1" applyFill="1" applyBorder="1" applyAlignment="1" applyProtection="1">
      <alignment horizontal="center" vertical="center" wrapText="1"/>
      <protection hidden="1"/>
    </xf>
    <xf numFmtId="0" fontId="60" fillId="6" borderId="0" xfId="17" applyFont="1" applyFill="1" applyBorder="1" applyAlignment="1" applyProtection="1">
      <alignment horizontal="center" vertical="center" wrapText="1"/>
      <protection hidden="1"/>
    </xf>
    <xf numFmtId="0" fontId="60" fillId="6" borderId="101" xfId="17" applyFont="1" applyFill="1" applyBorder="1" applyAlignment="1" applyProtection="1">
      <alignment horizontal="center" vertical="center" wrapText="1"/>
      <protection hidden="1"/>
    </xf>
    <xf numFmtId="0" fontId="59" fillId="0" borderId="95" xfId="16" applyFont="1" applyBorder="1" applyAlignment="1" applyProtection="1">
      <alignment horizontal="center" vertical="center"/>
      <protection locked="0"/>
    </xf>
    <xf numFmtId="0" fontId="59" fillId="0" borderId="96" xfId="16" applyFont="1" applyBorder="1" applyAlignment="1" applyProtection="1">
      <alignment horizontal="center" vertical="center"/>
      <protection locked="0"/>
    </xf>
    <xf numFmtId="0" fontId="61" fillId="14" borderId="89" xfId="15" applyFont="1" applyFill="1" applyBorder="1" applyAlignment="1">
      <alignment horizontal="center" vertical="center" wrapText="1"/>
    </xf>
    <xf numFmtId="0" fontId="61" fillId="14" borderId="61" xfId="15" applyFont="1" applyFill="1" applyBorder="1" applyAlignment="1">
      <alignment horizontal="center" vertical="center" wrapText="1"/>
    </xf>
    <xf numFmtId="0" fontId="61" fillId="14" borderId="90" xfId="15" applyFont="1" applyFill="1" applyBorder="1" applyAlignment="1">
      <alignment horizontal="center" vertical="center" wrapText="1"/>
    </xf>
    <xf numFmtId="0" fontId="53" fillId="0" borderId="90" xfId="16" applyBorder="1" applyAlignment="1">
      <alignment horizontal="center" vertical="center" wrapText="1"/>
    </xf>
    <xf numFmtId="0" fontId="61" fillId="14" borderId="27" xfId="15" applyFont="1" applyFill="1" applyBorder="1" applyAlignment="1">
      <alignment horizontal="center" vertical="center" wrapText="1"/>
    </xf>
    <xf numFmtId="0" fontId="53" fillId="0" borderId="27" xfId="16" applyBorder="1" applyAlignment="1">
      <alignment horizontal="center" vertical="center" wrapText="1"/>
    </xf>
    <xf numFmtId="0" fontId="61" fillId="14" borderId="90" xfId="15" applyFont="1" applyFill="1" applyBorder="1" applyAlignment="1">
      <alignment horizontal="center" vertical="center"/>
    </xf>
    <xf numFmtId="0" fontId="61" fillId="14" borderId="27" xfId="15" applyFont="1" applyFill="1" applyBorder="1" applyAlignment="1">
      <alignment horizontal="center" vertical="center"/>
    </xf>
    <xf numFmtId="0" fontId="61" fillId="14" borderId="91" xfId="15" applyFont="1" applyFill="1" applyBorder="1" applyAlignment="1">
      <alignment horizontal="center" vertical="center" wrapText="1"/>
    </xf>
    <xf numFmtId="0" fontId="61" fillId="14" borderId="62" xfId="15" applyFont="1" applyFill="1" applyBorder="1" applyAlignment="1">
      <alignment horizontal="center" vertical="center" wrapText="1"/>
    </xf>
    <xf numFmtId="0" fontId="63" fillId="14" borderId="89" xfId="16" applyFont="1" applyFill="1" applyBorder="1" applyAlignment="1">
      <alignment horizontal="center" vertical="center" wrapText="1"/>
    </xf>
    <xf numFmtId="0" fontId="63" fillId="14" borderId="90" xfId="16" applyFont="1" applyFill="1" applyBorder="1" applyAlignment="1">
      <alignment horizontal="center" vertical="center" wrapText="1"/>
    </xf>
    <xf numFmtId="0" fontId="63" fillId="14" borderId="91" xfId="16" applyFont="1" applyFill="1" applyBorder="1" applyAlignment="1">
      <alignment horizontal="center" vertical="center" wrapText="1"/>
    </xf>
    <xf numFmtId="0" fontId="60" fillId="6" borderId="66" xfId="17" applyFont="1" applyFill="1" applyBorder="1" applyAlignment="1" applyProtection="1">
      <alignment horizontal="center" vertical="center" wrapText="1"/>
      <protection hidden="1"/>
    </xf>
    <xf numFmtId="0" fontId="60" fillId="6" borderId="67" xfId="17" applyFont="1" applyFill="1" applyBorder="1" applyAlignment="1" applyProtection="1">
      <alignment horizontal="center" vertical="center" wrapText="1"/>
      <protection hidden="1"/>
    </xf>
    <xf numFmtId="0" fontId="60" fillId="6" borderId="102" xfId="17" applyFont="1" applyFill="1" applyBorder="1" applyAlignment="1" applyProtection="1">
      <alignment horizontal="center" vertical="center" wrapText="1"/>
      <protection hidden="1"/>
    </xf>
    <xf numFmtId="0" fontId="59" fillId="0" borderId="64" xfId="16" applyFont="1" applyBorder="1" applyAlignment="1" applyProtection="1">
      <alignment horizontal="center" vertical="center"/>
      <protection locked="0"/>
    </xf>
    <xf numFmtId="0" fontId="59" fillId="0" borderId="65" xfId="16" applyFont="1" applyBorder="1" applyAlignment="1" applyProtection="1">
      <alignment horizontal="center" vertical="center"/>
      <protection locked="0"/>
    </xf>
    <xf numFmtId="0" fontId="65" fillId="14" borderId="61" xfId="16" applyFont="1" applyFill="1" applyBorder="1" applyAlignment="1">
      <alignment horizontal="center" vertical="center" wrapText="1"/>
    </xf>
    <xf numFmtId="0" fontId="65" fillId="6" borderId="27" xfId="16" applyFont="1" applyFill="1" applyBorder="1" applyAlignment="1" applyProtection="1">
      <alignment horizontal="center"/>
      <protection locked="0"/>
    </xf>
    <xf numFmtId="0" fontId="32" fillId="14" borderId="61" xfId="15" applyFont="1" applyFill="1" applyBorder="1" applyAlignment="1" applyProtection="1">
      <alignment horizontal="center"/>
      <protection hidden="1"/>
    </xf>
    <xf numFmtId="0" fontId="32" fillId="14" borderId="27" xfId="15" applyFont="1" applyFill="1" applyBorder="1" applyAlignment="1" applyProtection="1">
      <alignment horizontal="center"/>
      <protection hidden="1"/>
    </xf>
    <xf numFmtId="0" fontId="32" fillId="14" borderId="62" xfId="15" applyFont="1" applyFill="1" applyBorder="1" applyAlignment="1" applyProtection="1">
      <alignment horizontal="center"/>
      <protection hidden="1"/>
    </xf>
    <xf numFmtId="2" fontId="32" fillId="14" borderId="63" xfId="15" applyNumberFormat="1" applyFont="1" applyFill="1" applyBorder="1" applyAlignment="1" applyProtection="1">
      <alignment horizontal="center"/>
      <protection hidden="1"/>
    </xf>
    <xf numFmtId="2" fontId="32" fillId="14" borderId="64" xfId="15" applyNumberFormat="1" applyFont="1" applyFill="1" applyBorder="1" applyAlignment="1" applyProtection="1">
      <alignment horizontal="center"/>
      <protection hidden="1"/>
    </xf>
    <xf numFmtId="2" fontId="32" fillId="14" borderId="65" xfId="15" applyNumberFormat="1" applyFont="1" applyFill="1" applyBorder="1" applyAlignment="1" applyProtection="1">
      <alignment horizontal="center"/>
      <protection hidden="1"/>
    </xf>
    <xf numFmtId="4" fontId="62" fillId="14" borderId="27" xfId="15" applyNumberFormat="1" applyFont="1" applyFill="1" applyBorder="1" applyAlignment="1" applyProtection="1">
      <alignment horizontal="center" vertical="center" wrapText="1"/>
      <protection hidden="1"/>
    </xf>
    <xf numFmtId="0" fontId="53" fillId="0" borderId="27" xfId="16" applyBorder="1" applyAlignment="1" applyProtection="1">
      <alignment horizontal="center" vertical="center" wrapText="1"/>
      <protection hidden="1"/>
    </xf>
    <xf numFmtId="4" fontId="62" fillId="14" borderId="27" xfId="15" applyNumberFormat="1" applyFont="1" applyFill="1" applyBorder="1" applyAlignment="1" applyProtection="1">
      <alignment horizontal="center" vertical="center"/>
      <protection hidden="1"/>
    </xf>
    <xf numFmtId="4" fontId="62" fillId="14" borderId="62" xfId="15" applyNumberFormat="1" applyFont="1" applyFill="1" applyBorder="1" applyAlignment="1" applyProtection="1">
      <alignment horizontal="center" vertical="center"/>
      <protection hidden="1"/>
    </xf>
    <xf numFmtId="0" fontId="64" fillId="14" borderId="61" xfId="16" applyFont="1" applyFill="1" applyBorder="1" applyAlignment="1">
      <alignment horizontal="center" vertical="center" wrapText="1"/>
    </xf>
    <xf numFmtId="0" fontId="64" fillId="14" borderId="27" xfId="16" applyFont="1" applyFill="1" applyBorder="1" applyAlignment="1">
      <alignment horizontal="center" vertical="center" wrapText="1"/>
    </xf>
    <xf numFmtId="0" fontId="64" fillId="14" borderId="62" xfId="16" applyFont="1" applyFill="1" applyBorder="1" applyAlignment="1">
      <alignment horizontal="center" vertical="center" wrapText="1"/>
    </xf>
    <xf numFmtId="0" fontId="61" fillId="14" borderId="61" xfId="16" applyFont="1" applyFill="1" applyBorder="1" applyAlignment="1">
      <alignment horizontal="center" vertical="center" wrapText="1"/>
    </xf>
    <xf numFmtId="0" fontId="61" fillId="14" borderId="27" xfId="16" applyFont="1" applyFill="1" applyBorder="1" applyAlignment="1">
      <alignment horizontal="center" vertical="center" wrapText="1"/>
    </xf>
    <xf numFmtId="0" fontId="65" fillId="14" borderId="27" xfId="16" applyFont="1" applyFill="1" applyBorder="1" applyAlignment="1">
      <alignment horizontal="center" vertical="center"/>
    </xf>
    <xf numFmtId="0" fontId="53" fillId="14" borderId="27" xfId="16" applyFill="1" applyBorder="1" applyAlignment="1">
      <alignment horizontal="center" vertical="center"/>
    </xf>
    <xf numFmtId="0" fontId="65" fillId="6" borderId="62" xfId="16" applyFont="1" applyFill="1" applyBorder="1" applyAlignment="1" applyProtection="1">
      <alignment horizontal="center" vertical="center"/>
      <protection locked="0"/>
    </xf>
    <xf numFmtId="0" fontId="73" fillId="0" borderId="0" xfId="15" applyFont="1" applyAlignment="1" applyProtection="1">
      <alignment wrapText="1"/>
      <protection locked="0"/>
    </xf>
    <xf numFmtId="0" fontId="74" fillId="0" borderId="0" xfId="0" applyFont="1" applyAlignment="1">
      <alignment wrapText="1"/>
    </xf>
    <xf numFmtId="0" fontId="32" fillId="14" borderId="61" xfId="15" applyFont="1" applyFill="1" applyBorder="1" applyAlignment="1">
      <alignment horizontal="center"/>
    </xf>
    <xf numFmtId="0" fontId="32" fillId="14" borderId="27" xfId="15" applyFont="1" applyFill="1" applyBorder="1" applyAlignment="1">
      <alignment horizontal="center"/>
    </xf>
    <xf numFmtId="0" fontId="32" fillId="14" borderId="62" xfId="15" applyFont="1" applyFill="1" applyBorder="1" applyAlignment="1">
      <alignment horizontal="center"/>
    </xf>
    <xf numFmtId="0" fontId="72" fillId="14" borderId="89" xfId="15" applyFont="1" applyFill="1" applyBorder="1" applyAlignment="1">
      <alignment horizontal="center" vertical="center" wrapText="1"/>
    </xf>
    <xf numFmtId="0" fontId="72" fillId="14" borderId="61" xfId="15" applyFont="1" applyFill="1" applyBorder="1" applyAlignment="1">
      <alignment horizontal="center" vertical="center" wrapText="1"/>
    </xf>
    <xf numFmtId="0" fontId="72" fillId="14" borderId="90" xfId="15" applyFont="1" applyFill="1" applyBorder="1" applyAlignment="1">
      <alignment horizontal="center" vertical="center" wrapText="1"/>
    </xf>
    <xf numFmtId="0" fontId="72" fillId="14" borderId="27" xfId="15" applyFont="1" applyFill="1" applyBorder="1" applyAlignment="1">
      <alignment horizontal="center" vertical="center" wrapText="1"/>
    </xf>
    <xf numFmtId="0" fontId="71" fillId="14" borderId="90" xfId="15" applyFont="1" applyFill="1" applyBorder="1" applyAlignment="1">
      <alignment horizontal="center" vertical="center"/>
    </xf>
    <xf numFmtId="0" fontId="71" fillId="14" borderId="27" xfId="15" applyFont="1" applyFill="1" applyBorder="1" applyAlignment="1">
      <alignment horizontal="center" vertical="center"/>
    </xf>
    <xf numFmtId="0" fontId="72" fillId="14" borderId="91" xfId="15" applyFont="1" applyFill="1" applyBorder="1" applyAlignment="1">
      <alignment horizontal="center" vertical="center" wrapText="1"/>
    </xf>
    <xf numFmtId="0" fontId="72" fillId="14" borderId="62" xfId="15" applyFont="1" applyFill="1" applyBorder="1" applyAlignment="1">
      <alignment horizontal="center" vertical="center" wrapText="1"/>
    </xf>
    <xf numFmtId="4" fontId="65" fillId="14" borderId="27" xfId="15" applyNumberFormat="1" applyFont="1" applyFill="1" applyBorder="1" applyAlignment="1">
      <alignment horizontal="center" vertical="center" wrapText="1"/>
    </xf>
    <xf numFmtId="0" fontId="5" fillId="6" borderId="81" xfId="0" applyFont="1" applyFill="1" applyBorder="1" applyAlignment="1" applyProtection="1">
      <alignment horizontal="center" vertical="center" wrapText="1"/>
      <protection locked="0" hidden="1"/>
    </xf>
    <xf numFmtId="0" fontId="0" fillId="0" borderId="94" xfId="0" applyBorder="1" applyAlignment="1" applyProtection="1">
      <alignment horizontal="center" vertical="center" wrapText="1"/>
      <protection locked="0" hidden="1"/>
    </xf>
    <xf numFmtId="0" fontId="9" fillId="0" borderId="0" xfId="2" applyFont="1" applyAlignment="1">
      <alignment horizontal="center" vertical="center" wrapText="1"/>
    </xf>
    <xf numFmtId="0" fontId="12" fillId="0" borderId="0" xfId="0" applyFont="1" applyProtection="1">
      <protection locked="0"/>
    </xf>
    <xf numFmtId="0" fontId="23" fillId="0" borderId="10" xfId="2" applyFont="1" applyBorder="1" applyAlignment="1">
      <alignment horizontal="center" vertical="center" wrapText="1"/>
    </xf>
    <xf numFmtId="0" fontId="17" fillId="9" borderId="0" xfId="4" applyFont="1" applyFill="1" applyAlignment="1">
      <alignment horizontal="left" vertical="top" wrapText="1"/>
    </xf>
    <xf numFmtId="0" fontId="52" fillId="0" borderId="16" xfId="2" applyFont="1" applyBorder="1"/>
  </cellXfs>
  <cellStyles count="19">
    <cellStyle name="Čiarka" xfId="1" builtinId="3"/>
    <cellStyle name="Excel Built-in Normal" xfId="2" xr:uid="{00000000-0005-0000-0000-000001000000}"/>
    <cellStyle name="Font_Ariel_Normal_Bold_BG_Gray" xfId="3" xr:uid="{00000000-0005-0000-0000-000002000000}"/>
    <cellStyle name="Hypertextové prepojenie" xfId="18" builtinId="8"/>
    <cellStyle name="Normálna" xfId="0" builtinId="0"/>
    <cellStyle name="Normálna 2" xfId="4" xr:uid="{00000000-0005-0000-0000-000004000000}"/>
    <cellStyle name="Normálna 2 2" xfId="5" xr:uid="{00000000-0005-0000-0000-000005000000}"/>
    <cellStyle name="Normálna 2 2 2" xfId="15" xr:uid="{D84D23D7-E5C7-439F-A952-10C53F337017}"/>
    <cellStyle name="Normálna 3" xfId="6" xr:uid="{00000000-0005-0000-0000-000006000000}"/>
    <cellStyle name="Normálna 4" xfId="7" xr:uid="{00000000-0005-0000-0000-000007000000}"/>
    <cellStyle name="Normálna 5" xfId="16" xr:uid="{0FBEBD5C-3D58-4B63-BB37-CF9233A08CCE}"/>
    <cellStyle name="normálne 10" xfId="8" xr:uid="{00000000-0005-0000-0000-000008000000}"/>
    <cellStyle name="normálne 15" xfId="9" xr:uid="{00000000-0005-0000-0000-000009000000}"/>
    <cellStyle name="normálne 2" xfId="10" xr:uid="{00000000-0005-0000-0000-00000A000000}"/>
    <cellStyle name="Normálne 3" xfId="11" xr:uid="{00000000-0005-0000-0000-00000B000000}"/>
    <cellStyle name="Normálne 4" xfId="12" xr:uid="{00000000-0005-0000-0000-00000C000000}"/>
    <cellStyle name="normálne_KNM_652_pripomienky" xfId="13" xr:uid="{00000000-0005-0000-0000-00000D000000}"/>
    <cellStyle name="Poznámka 2" xfId="17" xr:uid="{74272E7E-03A3-48BF-A5EB-88F85C476A6D}"/>
    <cellStyle name="Štýl 1" xfId="14" xr:uid="{00000000-0005-0000-0000-00000E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7</xdr:col>
          <xdr:colOff>228600</xdr:colOff>
          <xdr:row>17</xdr:row>
          <xdr:rowOff>190500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7</xdr:col>
          <xdr:colOff>228600</xdr:colOff>
          <xdr:row>20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0</xdr:rowOff>
        </xdr:from>
        <xdr:to>
          <xdr:col>7</xdr:col>
          <xdr:colOff>228600</xdr:colOff>
          <xdr:row>22</xdr:row>
          <xdr:rowOff>28575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7</xdr:col>
          <xdr:colOff>228600</xdr:colOff>
          <xdr:row>23</xdr:row>
          <xdr:rowOff>152400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7</xdr:col>
          <xdr:colOff>228600</xdr:colOff>
          <xdr:row>25</xdr:row>
          <xdr:rowOff>9525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265</xdr:row>
      <xdr:rowOff>0</xdr:rowOff>
    </xdr:from>
    <xdr:to>
      <xdr:col>1</xdr:col>
      <xdr:colOff>485775</xdr:colOff>
      <xdr:row>266</xdr:row>
      <xdr:rowOff>95250</xdr:rowOff>
    </xdr:to>
    <xdr:sp macro="" textlink="">
      <xdr:nvSpPr>
        <xdr:cNvPr id="4138" name="TextovéPole 2">
          <a:extLst>
            <a:ext uri="{FF2B5EF4-FFF2-40B4-BE49-F238E27FC236}">
              <a16:creationId xmlns:a16="http://schemas.microsoft.com/office/drawing/2014/main" id="{9B805219-413C-44D9-83E0-9D201D99640D}"/>
            </a:ext>
          </a:extLst>
        </xdr:cNvPr>
        <xdr:cNvSpPr>
          <a:spLocks noChangeArrowheads="1"/>
        </xdr:cNvSpPr>
      </xdr:nvSpPr>
      <xdr:spPr bwMode="auto">
        <a:xfrm>
          <a:off x="895350" y="17840325"/>
          <a:ext cx="171450" cy="295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5" name="TextovéPole 2">
          <a:extLst>
            <a:ext uri="{FF2B5EF4-FFF2-40B4-BE49-F238E27FC236}">
              <a16:creationId xmlns:a16="http://schemas.microsoft.com/office/drawing/2014/main" id="{3FE12BF0-507A-4C24-982F-89B041B036DA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6" name="TextovéPole 2">
          <a:extLst>
            <a:ext uri="{FF2B5EF4-FFF2-40B4-BE49-F238E27FC236}">
              <a16:creationId xmlns:a16="http://schemas.microsoft.com/office/drawing/2014/main" id="{66A16E92-3CF7-4DCE-9683-9900FD08268D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7" name="TextovéPole 2">
          <a:extLst>
            <a:ext uri="{FF2B5EF4-FFF2-40B4-BE49-F238E27FC236}">
              <a16:creationId xmlns:a16="http://schemas.microsoft.com/office/drawing/2014/main" id="{AD2B3911-5F93-492E-92C2-1A4618B64376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102</xdr:row>
      <xdr:rowOff>0</xdr:rowOff>
    </xdr:from>
    <xdr:to>
      <xdr:col>1</xdr:col>
      <xdr:colOff>485775</xdr:colOff>
      <xdr:row>103</xdr:row>
      <xdr:rowOff>104775</xdr:rowOff>
    </xdr:to>
    <xdr:sp macro="" textlink="">
      <xdr:nvSpPr>
        <xdr:cNvPr id="6268" name="TextovéPole 2">
          <a:extLst>
            <a:ext uri="{FF2B5EF4-FFF2-40B4-BE49-F238E27FC236}">
              <a16:creationId xmlns:a16="http://schemas.microsoft.com/office/drawing/2014/main" id="{A61A84E5-1484-4E61-A354-3178B0FD38EA}"/>
            </a:ext>
          </a:extLst>
        </xdr:cNvPr>
        <xdr:cNvSpPr>
          <a:spLocks noChangeArrowheads="1"/>
        </xdr:cNvSpPr>
      </xdr:nvSpPr>
      <xdr:spPr bwMode="auto">
        <a:xfrm>
          <a:off x="895350" y="20012025"/>
          <a:ext cx="171450" cy="295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F0A9-8472-4A1E-B2DD-5E0131D8CD6D}">
  <dimension ref="A1:M80"/>
  <sheetViews>
    <sheetView showGridLines="0" topLeftCell="B65" zoomScaleNormal="100" zoomScaleSheetLayoutView="100" workbookViewId="0">
      <selection activeCell="F76" sqref="F76:G76"/>
    </sheetView>
  </sheetViews>
  <sheetFormatPr defaultColWidth="9.140625" defaultRowHeight="15"/>
  <cols>
    <col min="1" max="1" width="9.140625" style="214"/>
    <col min="2" max="2" width="25.28515625" style="214" customWidth="1"/>
    <col min="3" max="3" width="19.42578125" style="214" customWidth="1"/>
    <col min="4" max="4" width="38.42578125" style="214" customWidth="1"/>
    <col min="5" max="5" width="18.140625" style="214" customWidth="1"/>
    <col min="6" max="6" width="15.85546875" style="214" bestFit="1" customWidth="1"/>
    <col min="7" max="9" width="9.140625" style="214"/>
    <col min="10" max="10" width="21" style="214" bestFit="1" customWidth="1"/>
    <col min="11" max="12" width="9.140625" style="214"/>
    <col min="13" max="13" width="19.42578125" style="214" customWidth="1"/>
    <col min="14" max="16384" width="9.140625" style="214"/>
  </cols>
  <sheetData>
    <row r="1" spans="1:12" ht="15.75">
      <c r="A1" s="307"/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2" ht="15.75" thickBot="1"/>
    <row r="3" spans="1:12">
      <c r="B3" s="308" t="s">
        <v>0</v>
      </c>
      <c r="C3" s="309"/>
      <c r="D3" s="309"/>
      <c r="E3" s="309"/>
      <c r="F3" s="309"/>
      <c r="G3" s="310"/>
    </row>
    <row r="4" spans="1:12">
      <c r="B4" s="311"/>
      <c r="C4" s="312"/>
      <c r="D4" s="312"/>
      <c r="E4" s="312"/>
      <c r="F4" s="312"/>
      <c r="G4" s="313"/>
    </row>
    <row r="5" spans="1:12">
      <c r="B5" s="314" t="s">
        <v>1</v>
      </c>
      <c r="C5" s="315"/>
      <c r="D5" s="316"/>
      <c r="E5" s="317"/>
      <c r="F5" s="317"/>
      <c r="G5" s="318"/>
    </row>
    <row r="6" spans="1:12">
      <c r="B6" s="314" t="s">
        <v>2</v>
      </c>
      <c r="C6" s="315"/>
      <c r="D6" s="316"/>
      <c r="E6" s="317"/>
      <c r="F6" s="317"/>
      <c r="G6" s="318"/>
    </row>
    <row r="7" spans="1:12">
      <c r="B7" s="314" t="s">
        <v>3</v>
      </c>
      <c r="C7" s="315"/>
      <c r="D7" s="316"/>
      <c r="E7" s="317"/>
      <c r="F7" s="317"/>
      <c r="G7" s="318"/>
    </row>
    <row r="8" spans="1:12">
      <c r="B8" s="314" t="s">
        <v>4</v>
      </c>
      <c r="C8" s="315"/>
      <c r="D8" s="316"/>
      <c r="E8" s="317"/>
      <c r="F8" s="317"/>
      <c r="G8" s="318"/>
    </row>
    <row r="9" spans="1:12">
      <c r="B9" s="314" t="s">
        <v>5</v>
      </c>
      <c r="C9" s="315"/>
      <c r="D9" s="316"/>
      <c r="E9" s="317"/>
      <c r="F9" s="317"/>
      <c r="G9" s="318"/>
    </row>
    <row r="10" spans="1:12">
      <c r="B10" s="314" t="s">
        <v>6</v>
      </c>
      <c r="C10" s="315"/>
      <c r="D10" s="316"/>
      <c r="E10" s="317"/>
      <c r="F10" s="317"/>
      <c r="G10" s="318"/>
    </row>
    <row r="11" spans="1:12">
      <c r="B11" s="314" t="s">
        <v>7</v>
      </c>
      <c r="C11" s="315"/>
      <c r="D11" s="316"/>
      <c r="E11" s="317"/>
      <c r="F11" s="317"/>
      <c r="G11" s="318"/>
    </row>
    <row r="12" spans="1:12" ht="15.75" thickBot="1">
      <c r="B12" s="323" t="s">
        <v>8</v>
      </c>
      <c r="C12" s="324"/>
      <c r="D12" s="325"/>
      <c r="E12" s="326"/>
      <c r="F12" s="326"/>
      <c r="G12" s="327"/>
    </row>
    <row r="13" spans="1:12" s="215" customFormat="1" ht="15.75" thickBot="1">
      <c r="B13" s="216"/>
      <c r="C13" s="216"/>
      <c r="D13" s="217"/>
      <c r="E13" s="218"/>
      <c r="F13" s="218"/>
      <c r="G13" s="218"/>
    </row>
    <row r="14" spans="1:12" s="215" customFormat="1" ht="15" customHeight="1">
      <c r="B14" s="308" t="s">
        <v>9</v>
      </c>
      <c r="C14" s="309"/>
      <c r="D14" s="309"/>
      <c r="E14" s="309"/>
      <c r="F14" s="309"/>
      <c r="G14" s="310"/>
    </row>
    <row r="15" spans="1:12" s="215" customFormat="1" ht="15" customHeight="1">
      <c r="B15" s="311"/>
      <c r="C15" s="312"/>
      <c r="D15" s="312"/>
      <c r="E15" s="312"/>
      <c r="F15" s="312"/>
      <c r="G15" s="313"/>
    </row>
    <row r="16" spans="1:12" s="215" customFormat="1">
      <c r="B16" s="328" t="s">
        <v>10</v>
      </c>
      <c r="C16" s="329"/>
      <c r="D16" s="329"/>
      <c r="E16" s="329"/>
      <c r="F16" s="321"/>
      <c r="G16" s="322"/>
    </row>
    <row r="17" spans="2:13" s="215" customFormat="1">
      <c r="B17" s="328"/>
      <c r="C17" s="329"/>
      <c r="D17" s="329"/>
      <c r="E17" s="329"/>
      <c r="F17" s="321"/>
      <c r="G17" s="322"/>
    </row>
    <row r="18" spans="2:13" s="215" customFormat="1" ht="15.75" customHeight="1">
      <c r="B18" s="319" t="s">
        <v>11</v>
      </c>
      <c r="C18" s="320"/>
      <c r="D18" s="320"/>
      <c r="E18" s="320"/>
      <c r="F18" s="321"/>
      <c r="G18" s="322"/>
    </row>
    <row r="19" spans="2:13" s="215" customFormat="1" ht="15" customHeight="1">
      <c r="B19" s="319"/>
      <c r="C19" s="320"/>
      <c r="D19" s="320"/>
      <c r="E19" s="320"/>
      <c r="F19" s="321"/>
      <c r="G19" s="322"/>
    </row>
    <row r="20" spans="2:13" s="215" customFormat="1">
      <c r="B20" s="319" t="s">
        <v>12</v>
      </c>
      <c r="C20" s="320"/>
      <c r="D20" s="320"/>
      <c r="E20" s="320"/>
      <c r="F20" s="321"/>
      <c r="G20" s="322"/>
    </row>
    <row r="21" spans="2:13" s="215" customFormat="1">
      <c r="B21" s="319"/>
      <c r="C21" s="320"/>
      <c r="D21" s="320"/>
      <c r="E21" s="320"/>
      <c r="F21" s="321"/>
      <c r="G21" s="322"/>
    </row>
    <row r="22" spans="2:13" s="215" customFormat="1">
      <c r="B22" s="330" t="s">
        <v>13</v>
      </c>
      <c r="C22" s="331"/>
      <c r="D22" s="331"/>
      <c r="E22" s="332"/>
      <c r="F22" s="321"/>
      <c r="G22" s="322"/>
    </row>
    <row r="23" spans="2:13" s="215" customFormat="1" ht="18" customHeight="1">
      <c r="B23" s="333"/>
      <c r="C23" s="334"/>
      <c r="D23" s="334"/>
      <c r="E23" s="335"/>
      <c r="F23" s="336"/>
      <c r="G23" s="337"/>
    </row>
    <row r="24" spans="2:13" s="215" customFormat="1" ht="28.5" customHeight="1">
      <c r="B24" s="330" t="s">
        <v>14</v>
      </c>
      <c r="C24" s="331"/>
      <c r="D24" s="331"/>
      <c r="E24" s="332"/>
      <c r="F24" s="321"/>
      <c r="G24" s="322"/>
    </row>
    <row r="25" spans="2:13" s="215" customFormat="1" ht="15.75" thickBot="1">
      <c r="B25" s="351"/>
      <c r="C25" s="352"/>
      <c r="D25" s="352"/>
      <c r="E25" s="353"/>
      <c r="F25" s="354"/>
      <c r="G25" s="355"/>
    </row>
    <row r="26" spans="2:13" s="215" customFormat="1">
      <c r="B26" s="273"/>
      <c r="C26" s="273"/>
      <c r="D26" s="273"/>
      <c r="E26" s="273"/>
      <c r="F26" s="274"/>
      <c r="G26" s="274"/>
    </row>
    <row r="27" spans="2:13" s="215" customFormat="1" ht="15.75" thickBot="1">
      <c r="B27" s="275"/>
      <c r="C27" s="275"/>
      <c r="D27" s="275"/>
      <c r="E27" s="275"/>
      <c r="F27" s="276"/>
      <c r="G27" s="276"/>
    </row>
    <row r="28" spans="2:13" s="215" customFormat="1" ht="16.5" thickBot="1">
      <c r="B28" s="348" t="s">
        <v>15</v>
      </c>
      <c r="C28" s="349"/>
      <c r="D28" s="349"/>
      <c r="E28" s="349"/>
      <c r="F28" s="349"/>
      <c r="G28" s="350"/>
    </row>
    <row r="29" spans="2:13" ht="15" customHeight="1">
      <c r="B29" s="338" t="s">
        <v>16</v>
      </c>
      <c r="C29" s="340" t="s">
        <v>17</v>
      </c>
      <c r="D29" s="341"/>
      <c r="E29" s="344" t="s">
        <v>18</v>
      </c>
      <c r="F29" s="340" t="s">
        <v>19</v>
      </c>
      <c r="G29" s="346"/>
    </row>
    <row r="30" spans="2:13">
      <c r="B30" s="339"/>
      <c r="C30" s="342"/>
      <c r="D30" s="343"/>
      <c r="E30" s="345"/>
      <c r="F30" s="342"/>
      <c r="G30" s="347"/>
    </row>
    <row r="31" spans="2:13" ht="38.25">
      <c r="B31" s="242" t="s">
        <v>20</v>
      </c>
      <c r="C31" s="364">
        <f>'Súhrnný rozpočet diela'!C10</f>
        <v>0</v>
      </c>
      <c r="D31" s="365"/>
      <c r="E31" s="243">
        <f>'Súhrnný rozpočet diela'!C11</f>
        <v>0</v>
      </c>
      <c r="F31" s="366">
        <f>'Súhrnný rozpočet diela'!C12</f>
        <v>0</v>
      </c>
      <c r="G31" s="367"/>
    </row>
    <row r="32" spans="2:13">
      <c r="B32" s="358" t="s">
        <v>21</v>
      </c>
      <c r="C32" s="359"/>
      <c r="D32" s="359"/>
      <c r="E32" s="359"/>
      <c r="F32" s="359"/>
      <c r="G32" s="360"/>
      <c r="I32" s="219"/>
      <c r="J32" s="219"/>
      <c r="K32" s="219"/>
      <c r="L32" s="219"/>
      <c r="M32" s="219"/>
    </row>
    <row r="33" spans="2:13" ht="15.75" customHeight="1" thickBot="1">
      <c r="B33" s="361">
        <f>70*((116850000-F31)/116850000)</f>
        <v>70</v>
      </c>
      <c r="C33" s="362"/>
      <c r="D33" s="362"/>
      <c r="E33" s="362"/>
      <c r="F33" s="362"/>
      <c r="G33" s="363"/>
      <c r="I33" s="219"/>
      <c r="J33" s="219"/>
      <c r="K33" s="219"/>
      <c r="L33" s="219"/>
      <c r="M33" s="219"/>
    </row>
    <row r="34" spans="2:13" ht="15.75" thickBot="1">
      <c r="B34" s="220"/>
      <c r="C34" s="220"/>
      <c r="D34" s="220"/>
      <c r="E34" s="220"/>
      <c r="F34" s="220"/>
      <c r="G34" s="220"/>
      <c r="I34" s="219"/>
      <c r="J34" s="219"/>
      <c r="K34" s="219"/>
      <c r="L34" s="219"/>
      <c r="M34" s="219"/>
    </row>
    <row r="35" spans="2:13" ht="15.75">
      <c r="B35" s="348" t="s">
        <v>22</v>
      </c>
      <c r="C35" s="349"/>
      <c r="D35" s="349"/>
      <c r="E35" s="349"/>
      <c r="F35" s="349"/>
      <c r="G35" s="350"/>
      <c r="I35" s="219"/>
      <c r="J35" s="219"/>
      <c r="K35" s="219"/>
      <c r="L35" s="219"/>
      <c r="M35" s="219"/>
    </row>
    <row r="36" spans="2:13" ht="18.75" customHeight="1">
      <c r="B36" s="368" t="s">
        <v>23</v>
      </c>
      <c r="C36" s="369"/>
      <c r="D36" s="369"/>
      <c r="E36" s="369"/>
      <c r="F36" s="369"/>
      <c r="G36" s="370"/>
      <c r="I36" s="219"/>
    </row>
    <row r="37" spans="2:13" ht="114.75">
      <c r="B37" s="371" t="s">
        <v>24</v>
      </c>
      <c r="C37" s="372"/>
      <c r="D37" s="224"/>
      <c r="E37" s="224" t="s">
        <v>25</v>
      </c>
      <c r="F37" s="224" t="s">
        <v>26</v>
      </c>
      <c r="G37" s="239" t="s">
        <v>27</v>
      </c>
      <c r="I37" s="219"/>
    </row>
    <row r="38" spans="2:13">
      <c r="B38" s="356" t="s">
        <v>28</v>
      </c>
      <c r="C38" s="221" t="s">
        <v>29</v>
      </c>
      <c r="D38" s="287"/>
      <c r="E38" s="357"/>
      <c r="F38" s="222" t="s">
        <v>30</v>
      </c>
      <c r="G38" s="288"/>
      <c r="I38" s="219"/>
    </row>
    <row r="39" spans="2:13">
      <c r="B39" s="356"/>
      <c r="C39" s="221" t="s">
        <v>31</v>
      </c>
      <c r="D39" s="287"/>
      <c r="E39" s="357"/>
      <c r="F39" s="222" t="s">
        <v>32</v>
      </c>
      <c r="G39" s="288"/>
    </row>
    <row r="40" spans="2:13">
      <c r="B40" s="356"/>
      <c r="C40" s="221" t="s">
        <v>33</v>
      </c>
      <c r="D40" s="287"/>
      <c r="E40" s="357"/>
      <c r="F40" s="222" t="s">
        <v>34</v>
      </c>
      <c r="G40" s="288"/>
    </row>
    <row r="41" spans="2:13" ht="51.75">
      <c r="B41" s="356"/>
      <c r="C41" s="223" t="s">
        <v>35</v>
      </c>
      <c r="D41" s="287"/>
      <c r="E41" s="357"/>
      <c r="F41" s="222" t="s">
        <v>36</v>
      </c>
      <c r="G41" s="288"/>
    </row>
    <row r="42" spans="2:13">
      <c r="B42" s="356" t="s">
        <v>37</v>
      </c>
      <c r="C42" s="221" t="s">
        <v>38</v>
      </c>
      <c r="D42" s="287"/>
      <c r="E42" s="357"/>
      <c r="F42" s="222" t="s">
        <v>30</v>
      </c>
      <c r="G42" s="288"/>
    </row>
    <row r="43" spans="2:13">
      <c r="B43" s="356"/>
      <c r="C43" s="221" t="s">
        <v>31</v>
      </c>
      <c r="D43" s="287"/>
      <c r="E43" s="357"/>
      <c r="F43" s="222" t="s">
        <v>32</v>
      </c>
      <c r="G43" s="288"/>
    </row>
    <row r="44" spans="2:13">
      <c r="B44" s="356"/>
      <c r="C44" s="221" t="s">
        <v>33</v>
      </c>
      <c r="D44" s="287"/>
      <c r="E44" s="357"/>
      <c r="F44" s="222" t="s">
        <v>34</v>
      </c>
      <c r="G44" s="288"/>
    </row>
    <row r="45" spans="2:13" ht="51.75">
      <c r="B45" s="356"/>
      <c r="C45" s="223" t="s">
        <v>35</v>
      </c>
      <c r="D45" s="287"/>
      <c r="E45" s="357"/>
      <c r="F45" s="222" t="s">
        <v>36</v>
      </c>
      <c r="G45" s="288"/>
    </row>
    <row r="46" spans="2:13" ht="15.75" thickBot="1"/>
    <row r="47" spans="2:13" ht="15.75" customHeight="1">
      <c r="B47" s="348" t="s">
        <v>39</v>
      </c>
      <c r="C47" s="349"/>
      <c r="D47" s="349"/>
      <c r="E47" s="349"/>
      <c r="F47" s="349"/>
      <c r="G47" s="350"/>
    </row>
    <row r="48" spans="2:13" ht="15.75">
      <c r="B48" s="368" t="s">
        <v>23</v>
      </c>
      <c r="C48" s="369"/>
      <c r="D48" s="369"/>
      <c r="E48" s="369"/>
      <c r="F48" s="369"/>
      <c r="G48" s="370"/>
    </row>
    <row r="49" spans="2:7" ht="114.75">
      <c r="B49" s="371" t="s">
        <v>24</v>
      </c>
      <c r="C49" s="372"/>
      <c r="D49" s="224"/>
      <c r="E49" s="224" t="s">
        <v>40</v>
      </c>
      <c r="F49" s="224" t="s">
        <v>41</v>
      </c>
      <c r="G49" s="239" t="s">
        <v>27</v>
      </c>
    </row>
    <row r="50" spans="2:7">
      <c r="B50" s="356" t="s">
        <v>28</v>
      </c>
      <c r="C50" s="221" t="s">
        <v>29</v>
      </c>
      <c r="D50" s="287"/>
      <c r="E50" s="357"/>
      <c r="F50" s="373" t="s">
        <v>42</v>
      </c>
      <c r="G50" s="375"/>
    </row>
    <row r="51" spans="2:7">
      <c r="B51" s="356"/>
      <c r="C51" s="221" t="s">
        <v>31</v>
      </c>
      <c r="D51" s="287"/>
      <c r="E51" s="357"/>
      <c r="F51" s="374"/>
      <c r="G51" s="318"/>
    </row>
    <row r="52" spans="2:7">
      <c r="B52" s="356"/>
      <c r="C52" s="221" t="s">
        <v>33</v>
      </c>
      <c r="D52" s="287"/>
      <c r="E52" s="357"/>
      <c r="F52" s="373" t="s">
        <v>30</v>
      </c>
      <c r="G52" s="375"/>
    </row>
    <row r="53" spans="2:7" ht="51.75">
      <c r="B53" s="356"/>
      <c r="C53" s="223" t="s">
        <v>35</v>
      </c>
      <c r="D53" s="287"/>
      <c r="E53" s="357"/>
      <c r="F53" s="374"/>
      <c r="G53" s="318"/>
    </row>
    <row r="54" spans="2:7">
      <c r="B54" s="356" t="s">
        <v>37</v>
      </c>
      <c r="C54" s="221" t="s">
        <v>38</v>
      </c>
      <c r="D54" s="287"/>
      <c r="E54" s="357"/>
      <c r="F54" s="373" t="s">
        <v>42</v>
      </c>
      <c r="G54" s="375"/>
    </row>
    <row r="55" spans="2:7">
      <c r="B55" s="356"/>
      <c r="C55" s="221" t="s">
        <v>31</v>
      </c>
      <c r="D55" s="287"/>
      <c r="E55" s="357"/>
      <c r="F55" s="374"/>
      <c r="G55" s="318"/>
    </row>
    <row r="56" spans="2:7">
      <c r="B56" s="356"/>
      <c r="C56" s="221" t="s">
        <v>33</v>
      </c>
      <c r="D56" s="287"/>
      <c r="E56" s="357"/>
      <c r="F56" s="373" t="s">
        <v>30</v>
      </c>
      <c r="G56" s="375"/>
    </row>
    <row r="57" spans="2:7" ht="51.75">
      <c r="B57" s="356"/>
      <c r="C57" s="223" t="s">
        <v>35</v>
      </c>
      <c r="D57" s="287"/>
      <c r="E57" s="357"/>
      <c r="F57" s="374"/>
      <c r="G57" s="318"/>
    </row>
    <row r="58" spans="2:7" ht="15.75" thickBot="1"/>
    <row r="59" spans="2:7" ht="15.75" customHeight="1">
      <c r="B59" s="348" t="s">
        <v>43</v>
      </c>
      <c r="C59" s="349"/>
      <c r="D59" s="349"/>
      <c r="E59" s="349"/>
      <c r="F59" s="349"/>
      <c r="G59" s="350"/>
    </row>
    <row r="60" spans="2:7" ht="15.75">
      <c r="B60" s="368" t="s">
        <v>23</v>
      </c>
      <c r="C60" s="369"/>
      <c r="D60" s="369"/>
      <c r="E60" s="369"/>
      <c r="F60" s="369"/>
      <c r="G60" s="370"/>
    </row>
    <row r="61" spans="2:7" ht="51" customHeight="1">
      <c r="B61" s="371" t="s">
        <v>24</v>
      </c>
      <c r="C61" s="372"/>
      <c r="D61" s="224"/>
      <c r="E61" s="224" t="s">
        <v>44</v>
      </c>
      <c r="F61" s="224" t="s">
        <v>45</v>
      </c>
      <c r="G61" s="239" t="s">
        <v>27</v>
      </c>
    </row>
    <row r="62" spans="2:7">
      <c r="B62" s="356" t="s">
        <v>28</v>
      </c>
      <c r="C62" s="221" t="s">
        <v>29</v>
      </c>
      <c r="D62" s="287"/>
      <c r="E62" s="357"/>
      <c r="F62" s="373" t="s">
        <v>42</v>
      </c>
      <c r="G62" s="375"/>
    </row>
    <row r="63" spans="2:7">
      <c r="B63" s="356"/>
      <c r="C63" s="221" t="s">
        <v>31</v>
      </c>
      <c r="D63" s="287"/>
      <c r="E63" s="357"/>
      <c r="F63" s="374"/>
      <c r="G63" s="318"/>
    </row>
    <row r="64" spans="2:7">
      <c r="B64" s="356"/>
      <c r="C64" s="221" t="s">
        <v>33</v>
      </c>
      <c r="D64" s="287"/>
      <c r="E64" s="357"/>
      <c r="F64" s="373" t="s">
        <v>30</v>
      </c>
      <c r="G64" s="375"/>
    </row>
    <row r="65" spans="2:7" ht="51.75">
      <c r="B65" s="356"/>
      <c r="C65" s="223" t="s">
        <v>35</v>
      </c>
      <c r="D65" s="287"/>
      <c r="E65" s="357"/>
      <c r="F65" s="374"/>
      <c r="G65" s="318"/>
    </row>
    <row r="66" spans="2:7">
      <c r="B66" s="356" t="s">
        <v>37</v>
      </c>
      <c r="C66" s="221" t="s">
        <v>38</v>
      </c>
      <c r="D66" s="287"/>
      <c r="E66" s="357"/>
      <c r="F66" s="373" t="s">
        <v>42</v>
      </c>
      <c r="G66" s="375"/>
    </row>
    <row r="67" spans="2:7">
      <c r="B67" s="356"/>
      <c r="C67" s="221" t="s">
        <v>31</v>
      </c>
      <c r="D67" s="287"/>
      <c r="E67" s="357"/>
      <c r="F67" s="374"/>
      <c r="G67" s="318"/>
    </row>
    <row r="68" spans="2:7">
      <c r="B68" s="356"/>
      <c r="C68" s="221" t="s">
        <v>33</v>
      </c>
      <c r="D68" s="287"/>
      <c r="E68" s="357"/>
      <c r="F68" s="373" t="s">
        <v>30</v>
      </c>
      <c r="G68" s="375"/>
    </row>
    <row r="69" spans="2:7" ht="51.75">
      <c r="B69" s="356"/>
      <c r="C69" s="223" t="s">
        <v>35</v>
      </c>
      <c r="D69" s="287"/>
      <c r="E69" s="357"/>
      <c r="F69" s="374"/>
      <c r="G69" s="318"/>
    </row>
    <row r="70" spans="2:7" ht="5.25" customHeight="1"/>
    <row r="71" spans="2:7" ht="41.25" customHeight="1">
      <c r="B71" s="376" t="s">
        <v>46</v>
      </c>
      <c r="C71" s="377"/>
      <c r="D71" s="377"/>
      <c r="E71" s="377"/>
      <c r="F71" s="377"/>
      <c r="G71" s="377"/>
    </row>
    <row r="72" spans="2:7" ht="15.75" thickBot="1"/>
    <row r="73" spans="2:7" ht="16.5" thickBot="1">
      <c r="B73" s="348" t="s">
        <v>47</v>
      </c>
      <c r="C73" s="349"/>
      <c r="D73" s="349"/>
      <c r="E73" s="349"/>
      <c r="F73" s="349"/>
      <c r="G73" s="350"/>
    </row>
    <row r="74" spans="2:7">
      <c r="B74" s="381" t="s">
        <v>16</v>
      </c>
      <c r="C74" s="383" t="s">
        <v>48</v>
      </c>
      <c r="D74" s="341"/>
      <c r="E74" s="385"/>
      <c r="F74" s="383" t="s">
        <v>49</v>
      </c>
      <c r="G74" s="387"/>
    </row>
    <row r="75" spans="2:7">
      <c r="B75" s="382"/>
      <c r="C75" s="384"/>
      <c r="D75" s="343"/>
      <c r="E75" s="386"/>
      <c r="F75" s="384"/>
      <c r="G75" s="388"/>
    </row>
    <row r="76" spans="2:7" ht="53.25" customHeight="1">
      <c r="B76" s="241" t="s">
        <v>50</v>
      </c>
      <c r="C76" s="389" t="s">
        <v>51</v>
      </c>
      <c r="D76" s="343"/>
      <c r="E76" s="240"/>
      <c r="F76" s="390"/>
      <c r="G76" s="391"/>
    </row>
    <row r="77" spans="2:7">
      <c r="B77" s="378" t="s">
        <v>52</v>
      </c>
      <c r="C77" s="379"/>
      <c r="D77" s="379"/>
      <c r="E77" s="379"/>
      <c r="F77" s="379"/>
      <c r="G77" s="380"/>
    </row>
    <row r="78" spans="2:7" ht="15.75" thickBot="1">
      <c r="B78" s="361">
        <f>IF(F76&lt;1,0,IF(F76&gt;6,24,24*((F76-1)/5)))</f>
        <v>0</v>
      </c>
      <c r="C78" s="362"/>
      <c r="D78" s="362"/>
      <c r="E78" s="362"/>
      <c r="F78" s="362"/>
      <c r="G78" s="363"/>
    </row>
    <row r="79" spans="2:7">
      <c r="D79" s="272"/>
    </row>
    <row r="80" spans="2:7" ht="41.25" customHeight="1">
      <c r="B80" s="305" t="s">
        <v>53</v>
      </c>
      <c r="C80" s="306"/>
      <c r="D80" s="306"/>
      <c r="E80" s="306"/>
      <c r="F80" s="306"/>
      <c r="G80" s="306"/>
    </row>
  </sheetData>
  <sheetProtection algorithmName="SHA-512" hashValue="fsrc4nz7NdtKXW3iRt93kTvJXEHymCMv7aGhOphbnnlBlGr2KLdi2IfLwIyFbwmuHzDvlMjVBCym7Fj1dXxOOQ==" saltValue="sxpwVRySqMWU8k/Yx9GX3A==" spinCount="100000" sheet="1" formatCells="0" formatColumns="0" formatRows="0" insertColumns="0" insertRows="0" insertHyperlinks="0" deleteColumns="0" deleteRows="0" sort="0" autoFilter="0" pivotTables="0"/>
  <mergeCells count="86">
    <mergeCell ref="B77:G77"/>
    <mergeCell ref="B78:G78"/>
    <mergeCell ref="B74:B75"/>
    <mergeCell ref="C74:D75"/>
    <mergeCell ref="E74:E75"/>
    <mergeCell ref="F74:G75"/>
    <mergeCell ref="C76:D76"/>
    <mergeCell ref="F76:G76"/>
    <mergeCell ref="B71:G71"/>
    <mergeCell ref="B73:G73"/>
    <mergeCell ref="B66:B69"/>
    <mergeCell ref="E66:E69"/>
    <mergeCell ref="F66:F67"/>
    <mergeCell ref="G66:G67"/>
    <mergeCell ref="F68:F69"/>
    <mergeCell ref="G68:G69"/>
    <mergeCell ref="B59:G59"/>
    <mergeCell ref="B60:G60"/>
    <mergeCell ref="B61:C61"/>
    <mergeCell ref="B62:B65"/>
    <mergeCell ref="E62:E65"/>
    <mergeCell ref="F62:F63"/>
    <mergeCell ref="G62:G63"/>
    <mergeCell ref="F64:F65"/>
    <mergeCell ref="G64:G65"/>
    <mergeCell ref="B54:B57"/>
    <mergeCell ref="E54:E57"/>
    <mergeCell ref="F54:F55"/>
    <mergeCell ref="G54:G55"/>
    <mergeCell ref="F56:F57"/>
    <mergeCell ref="G56:G57"/>
    <mergeCell ref="B47:G47"/>
    <mergeCell ref="B48:G48"/>
    <mergeCell ref="B49:C49"/>
    <mergeCell ref="B50:B53"/>
    <mergeCell ref="E50:E53"/>
    <mergeCell ref="F50:F51"/>
    <mergeCell ref="G50:G51"/>
    <mergeCell ref="F52:F53"/>
    <mergeCell ref="G52:G53"/>
    <mergeCell ref="B42:B45"/>
    <mergeCell ref="E42:E45"/>
    <mergeCell ref="B32:G32"/>
    <mergeCell ref="B33:G33"/>
    <mergeCell ref="C31:D31"/>
    <mergeCell ref="F31:G31"/>
    <mergeCell ref="B35:G35"/>
    <mergeCell ref="B36:G36"/>
    <mergeCell ref="B37:C37"/>
    <mergeCell ref="B38:B41"/>
    <mergeCell ref="E38:E41"/>
    <mergeCell ref="B22:E23"/>
    <mergeCell ref="F22:G23"/>
    <mergeCell ref="B29:B30"/>
    <mergeCell ref="C29:D30"/>
    <mergeCell ref="E29:E30"/>
    <mergeCell ref="F29:G30"/>
    <mergeCell ref="B28:G28"/>
    <mergeCell ref="B24:E25"/>
    <mergeCell ref="F24:G25"/>
    <mergeCell ref="B14:G15"/>
    <mergeCell ref="B16:E17"/>
    <mergeCell ref="F16:G17"/>
    <mergeCell ref="B18:E19"/>
    <mergeCell ref="F18:G19"/>
    <mergeCell ref="D10:G10"/>
    <mergeCell ref="B11:C11"/>
    <mergeCell ref="D11:G11"/>
    <mergeCell ref="B12:C12"/>
    <mergeCell ref="D12:G12"/>
    <mergeCell ref="B80:G80"/>
    <mergeCell ref="A1:L1"/>
    <mergeCell ref="B3:G4"/>
    <mergeCell ref="B5:C5"/>
    <mergeCell ref="D5:G5"/>
    <mergeCell ref="B6:C6"/>
    <mergeCell ref="D6:G6"/>
    <mergeCell ref="B7:C7"/>
    <mergeCell ref="D7:G7"/>
    <mergeCell ref="B8:C8"/>
    <mergeCell ref="D8:G8"/>
    <mergeCell ref="B9:C9"/>
    <mergeCell ref="D9:G9"/>
    <mergeCell ref="B20:E21"/>
    <mergeCell ref="F20:G21"/>
    <mergeCell ref="B10:C10"/>
  </mergeCells>
  <dataValidations count="1">
    <dataValidation type="decimal" showInputMessage="1" showErrorMessage="1" errorTitle="Údaj nieje v povolenom rozmedzí" error="Údaj nieje v povolenom rozmedzí" sqref="F76:G76" xr:uid="{1923E7FB-A005-46ED-94D0-A22F374DFF80}">
      <formula1>0</formula1>
      <formula2>6</formula2>
    </dataValidation>
  </dataValidations>
  <pageMargins left="0.7" right="0.7" top="0.75" bottom="0.75" header="0.3" footer="0.3"/>
  <pageSetup paperSize="9" orientation="landscape" r:id="rId1"/>
  <rowBreaks count="2" manualBreakCount="2">
    <brk id="46" min="1" max="6" man="1"/>
    <brk id="58" min="1" max="6" man="1"/>
  </rowBreaks>
  <colBreaks count="1" manualBreakCount="1">
    <brk id="7" max="77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7</xdr:col>
                    <xdr:colOff>228600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7</xdr:col>
                    <xdr:colOff>228600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0</xdr:rowOff>
                  </from>
                  <to>
                    <xdr:col>7</xdr:col>
                    <xdr:colOff>228600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7</xdr:col>
                    <xdr:colOff>228600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7</xdr:col>
                    <xdr:colOff>228600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showGridLines="0" zoomScaleNormal="100" workbookViewId="0">
      <selection activeCell="B29" sqref="B29"/>
    </sheetView>
  </sheetViews>
  <sheetFormatPr defaultColWidth="8.7109375" defaultRowHeight="15"/>
  <cols>
    <col min="1" max="1" width="8.7109375" style="2" customWidth="1"/>
    <col min="2" max="2" width="73.42578125" style="2" customWidth="1"/>
    <col min="3" max="3" width="37" style="2" customWidth="1"/>
    <col min="4" max="16384" width="8.7109375" style="2"/>
  </cols>
  <sheetData>
    <row r="1" spans="1:5" ht="37.5" customHeight="1">
      <c r="A1" s="1" t="s">
        <v>54</v>
      </c>
      <c r="B1" s="392" t="s">
        <v>55</v>
      </c>
      <c r="C1" s="392"/>
    </row>
    <row r="2" spans="1:5" ht="15.75" customHeight="1">
      <c r="A2" s="3"/>
      <c r="B2" s="4" t="s">
        <v>56</v>
      </c>
      <c r="C2" s="3"/>
    </row>
    <row r="3" spans="1:5">
      <c r="A3" s="3"/>
      <c r="B3" s="4"/>
      <c r="C3" s="3"/>
    </row>
    <row r="4" spans="1:5">
      <c r="A4" s="5" t="s">
        <v>57</v>
      </c>
      <c r="B4" s="6"/>
      <c r="C4" s="7"/>
    </row>
    <row r="5" spans="1:5" ht="15.75" thickBot="1">
      <c r="A5" s="6"/>
      <c r="B5" s="6"/>
      <c r="C5" s="7"/>
    </row>
    <row r="6" spans="1:5">
      <c r="A6" s="8" t="s">
        <v>58</v>
      </c>
      <c r="B6" s="9" t="s">
        <v>59</v>
      </c>
      <c r="C6" s="10" t="s">
        <v>60</v>
      </c>
    </row>
    <row r="7" spans="1:5">
      <c r="A7" s="11">
        <v>1</v>
      </c>
      <c r="B7" s="12" t="s">
        <v>61</v>
      </c>
      <c r="C7" s="13">
        <f>'Časti stavby celkom'!E266</f>
        <v>0</v>
      </c>
    </row>
    <row r="8" spans="1:5">
      <c r="A8" s="11">
        <v>2</v>
      </c>
      <c r="B8" s="12" t="s">
        <v>62</v>
      </c>
      <c r="C8" s="14">
        <f>'Všeobecné položky celkom'!G24</f>
        <v>0</v>
      </c>
    </row>
    <row r="9" spans="1:5" ht="15.75" thickBot="1">
      <c r="A9" s="15"/>
      <c r="B9" s="15"/>
      <c r="C9" s="16"/>
    </row>
    <row r="10" spans="1:5">
      <c r="A10" s="15"/>
      <c r="B10" s="17" t="s">
        <v>20</v>
      </c>
      <c r="C10" s="18">
        <f>SUM(C7:C8)</f>
        <v>0</v>
      </c>
    </row>
    <row r="11" spans="1:5">
      <c r="A11" s="15"/>
      <c r="B11" s="19" t="s">
        <v>18</v>
      </c>
      <c r="C11" s="14">
        <f>C10*0.23</f>
        <v>0</v>
      </c>
    </row>
    <row r="12" spans="1:5" ht="15.75" thickBot="1">
      <c r="A12" s="15"/>
      <c r="B12" s="20" t="s">
        <v>63</v>
      </c>
      <c r="C12" s="21">
        <f>C10+C11</f>
        <v>0</v>
      </c>
    </row>
    <row r="15" spans="1:5">
      <c r="A15" s="263"/>
      <c r="B15" s="263"/>
      <c r="C15" s="263"/>
    </row>
    <row r="16" spans="1:5">
      <c r="A16" s="393" t="s">
        <v>64</v>
      </c>
      <c r="B16" s="393"/>
      <c r="C16" s="264"/>
      <c r="D16" s="150"/>
      <c r="E16" s="150"/>
    </row>
    <row r="17" spans="1:5">
      <c r="A17" s="265"/>
      <c r="B17" s="264"/>
      <c r="C17" s="264"/>
      <c r="D17" s="150"/>
      <c r="E17" s="150"/>
    </row>
    <row r="18" spans="1:5">
      <c r="A18" s="264"/>
      <c r="B18" s="264"/>
      <c r="C18" s="264"/>
      <c r="D18" s="150"/>
      <c r="E18" s="150"/>
    </row>
    <row r="19" spans="1:5">
      <c r="A19" s="264"/>
      <c r="B19" s="264"/>
      <c r="C19" s="264"/>
      <c r="D19" s="150"/>
      <c r="E19" s="150"/>
    </row>
    <row r="20" spans="1:5">
      <c r="A20" s="264"/>
      <c r="B20" s="264"/>
      <c r="C20" s="266" t="s">
        <v>65</v>
      </c>
      <c r="D20" s="152"/>
      <c r="E20" s="152"/>
    </row>
    <row r="21" spans="1:5" ht="26.25">
      <c r="A21" s="266"/>
      <c r="B21" s="264"/>
      <c r="C21" s="267" t="s">
        <v>66</v>
      </c>
      <c r="D21" s="150"/>
      <c r="E21" s="150"/>
    </row>
  </sheetData>
  <sheetProtection algorithmName="SHA-512" hashValue="HeCwSsg2sADE9S93H28VzMfmFGYDu9kvFXb188BqKwKskzSWpavFkYuVd3FNH7FrYPBFDcBoRJV4rmOuiNYc3w==" saltValue="SFHrVH3TB37TPlrSbLqZUw==" spinCount="100000" sheet="1" objects="1" scenarios="1"/>
  <mergeCells count="2">
    <mergeCell ref="B1:C1"/>
    <mergeCell ref="A16:B1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7"/>
  <sheetViews>
    <sheetView showGridLines="0" tabSelected="1" topLeftCell="A19" zoomScaleNormal="100" zoomScaleSheetLayoutView="100" workbookViewId="0">
      <selection activeCell="D44" sqref="D44"/>
    </sheetView>
  </sheetViews>
  <sheetFormatPr defaultColWidth="8.7109375" defaultRowHeight="15"/>
  <cols>
    <col min="1" max="1" width="7.28515625" style="2" customWidth="1"/>
    <col min="2" max="2" width="11.5703125" style="2" customWidth="1"/>
    <col min="3" max="3" width="82.140625" style="2" customWidth="1"/>
    <col min="4" max="5" width="17.28515625" style="2" customWidth="1"/>
    <col min="6" max="16384" width="8.7109375" style="2"/>
  </cols>
  <sheetData>
    <row r="1" spans="1:5" ht="37.5" customHeight="1">
      <c r="A1" s="1" t="s">
        <v>54</v>
      </c>
      <c r="B1" s="3"/>
      <c r="C1" s="392" t="s">
        <v>55</v>
      </c>
      <c r="D1" s="392"/>
      <c r="E1" s="392"/>
    </row>
    <row r="2" spans="1:5">
      <c r="A2" s="3"/>
      <c r="B2" s="4" t="s">
        <v>56</v>
      </c>
      <c r="C2" s="4"/>
      <c r="D2" s="22"/>
      <c r="E2" s="156" t="s">
        <v>67</v>
      </c>
    </row>
    <row r="3" spans="1:5">
      <c r="A3" s="15"/>
      <c r="B3" s="23"/>
      <c r="C3" s="15"/>
      <c r="D3" s="24"/>
      <c r="E3" s="25"/>
    </row>
    <row r="4" spans="1:5">
      <c r="A4" s="26" t="s">
        <v>61</v>
      </c>
      <c r="B4" s="27"/>
      <c r="C4" s="6"/>
      <c r="D4" s="28"/>
      <c r="E4" s="29"/>
    </row>
    <row r="5" spans="1:5" ht="15.75" thickBot="1">
      <c r="A5" s="15"/>
      <c r="B5" s="23"/>
      <c r="C5" s="15"/>
      <c r="D5" s="24"/>
      <c r="E5" s="25"/>
    </row>
    <row r="6" spans="1:5" ht="30.75" thickBot="1">
      <c r="A6" s="30" t="s">
        <v>68</v>
      </c>
      <c r="B6" s="31" t="s">
        <v>69</v>
      </c>
      <c r="C6" s="32" t="s">
        <v>70</v>
      </c>
      <c r="D6" s="31" t="s">
        <v>71</v>
      </c>
      <c r="E6" s="33" t="s">
        <v>72</v>
      </c>
    </row>
    <row r="7" spans="1:5">
      <c r="A7" s="184">
        <v>1</v>
      </c>
      <c r="B7" s="185" t="s">
        <v>73</v>
      </c>
      <c r="C7" s="186" t="s">
        <v>74</v>
      </c>
      <c r="D7" s="187" t="s">
        <v>75</v>
      </c>
      <c r="E7" s="271">
        <f>E8</f>
        <v>0</v>
      </c>
    </row>
    <row r="8" spans="1:5">
      <c r="A8" s="164"/>
      <c r="B8" s="165"/>
      <c r="C8" s="175" t="s">
        <v>74</v>
      </c>
      <c r="D8" s="34" t="s">
        <v>75</v>
      </c>
      <c r="E8" s="174"/>
    </row>
    <row r="9" spans="1:5">
      <c r="A9" s="176">
        <v>2</v>
      </c>
      <c r="B9" s="177" t="s">
        <v>76</v>
      </c>
      <c r="C9" s="178" t="s">
        <v>77</v>
      </c>
      <c r="D9" s="179" t="s">
        <v>75</v>
      </c>
      <c r="E9" s="269">
        <f>E10+E11</f>
        <v>0</v>
      </c>
    </row>
    <row r="10" spans="1:5">
      <c r="A10" s="11"/>
      <c r="B10" s="36"/>
      <c r="C10" s="125" t="s">
        <v>78</v>
      </c>
      <c r="D10" s="34" t="s">
        <v>75</v>
      </c>
      <c r="E10" s="35"/>
    </row>
    <row r="11" spans="1:5">
      <c r="A11" s="11"/>
      <c r="B11" s="36"/>
      <c r="C11" s="125" t="s">
        <v>79</v>
      </c>
      <c r="D11" s="34" t="s">
        <v>75</v>
      </c>
      <c r="E11" s="35"/>
    </row>
    <row r="12" spans="1:5">
      <c r="A12" s="176">
        <v>3</v>
      </c>
      <c r="B12" s="177" t="s">
        <v>80</v>
      </c>
      <c r="C12" s="178" t="s">
        <v>81</v>
      </c>
      <c r="D12" s="179" t="s">
        <v>75</v>
      </c>
      <c r="E12" s="269">
        <f>SUM(E13:E14)</f>
        <v>0</v>
      </c>
    </row>
    <row r="13" spans="1:5">
      <c r="A13" s="11"/>
      <c r="B13" s="36"/>
      <c r="C13" s="125" t="s">
        <v>78</v>
      </c>
      <c r="D13" s="34" t="s">
        <v>75</v>
      </c>
      <c r="E13" s="35"/>
    </row>
    <row r="14" spans="1:5">
      <c r="A14" s="11"/>
      <c r="B14" s="36"/>
      <c r="C14" s="125" t="s">
        <v>79</v>
      </c>
      <c r="D14" s="34" t="s">
        <v>75</v>
      </c>
      <c r="E14" s="35"/>
    </row>
    <row r="15" spans="1:5">
      <c r="A15" s="176">
        <v>4</v>
      </c>
      <c r="B15" s="177" t="s">
        <v>82</v>
      </c>
      <c r="C15" s="178" t="s">
        <v>83</v>
      </c>
      <c r="D15" s="179" t="s">
        <v>75</v>
      </c>
      <c r="E15" s="269">
        <f>SUM(E16:E17)</f>
        <v>0</v>
      </c>
    </row>
    <row r="16" spans="1:5">
      <c r="A16" s="11"/>
      <c r="B16" s="36"/>
      <c r="C16" s="125" t="s">
        <v>78</v>
      </c>
      <c r="D16" s="34" t="s">
        <v>75</v>
      </c>
      <c r="E16" s="35"/>
    </row>
    <row r="17" spans="1:5">
      <c r="A17" s="11"/>
      <c r="B17" s="36"/>
      <c r="C17" s="125" t="s">
        <v>79</v>
      </c>
      <c r="D17" s="34" t="s">
        <v>75</v>
      </c>
      <c r="E17" s="35"/>
    </row>
    <row r="18" spans="1:5">
      <c r="A18" s="176">
        <v>5</v>
      </c>
      <c r="B18" s="177" t="s">
        <v>84</v>
      </c>
      <c r="C18" s="178" t="s">
        <v>85</v>
      </c>
      <c r="D18" s="179" t="s">
        <v>75</v>
      </c>
      <c r="E18" s="269">
        <f>E19</f>
        <v>0</v>
      </c>
    </row>
    <row r="19" spans="1:5">
      <c r="A19" s="166"/>
      <c r="B19" s="167"/>
      <c r="C19" s="125" t="s">
        <v>85</v>
      </c>
      <c r="D19" s="34" t="s">
        <v>75</v>
      </c>
      <c r="E19" s="35"/>
    </row>
    <row r="20" spans="1:5">
      <c r="A20" s="176">
        <v>6</v>
      </c>
      <c r="B20" s="177" t="s">
        <v>86</v>
      </c>
      <c r="C20" s="178" t="s">
        <v>87</v>
      </c>
      <c r="D20" s="179" t="s">
        <v>75</v>
      </c>
      <c r="E20" s="269">
        <f>SUM(E21:E29)</f>
        <v>0</v>
      </c>
    </row>
    <row r="21" spans="1:5">
      <c r="A21" s="11"/>
      <c r="B21" s="36"/>
      <c r="C21" s="125" t="s">
        <v>88</v>
      </c>
      <c r="D21" s="34" t="s">
        <v>75</v>
      </c>
      <c r="E21" s="35"/>
    </row>
    <row r="22" spans="1:5">
      <c r="A22" s="11"/>
      <c r="B22" s="36"/>
      <c r="C22" s="125" t="s">
        <v>89</v>
      </c>
      <c r="D22" s="34" t="s">
        <v>75</v>
      </c>
      <c r="E22" s="35"/>
    </row>
    <row r="23" spans="1:5">
      <c r="A23" s="11"/>
      <c r="B23" s="36"/>
      <c r="C23" s="125" t="s">
        <v>90</v>
      </c>
      <c r="D23" s="34" t="s">
        <v>75</v>
      </c>
      <c r="E23" s="35"/>
    </row>
    <row r="24" spans="1:5">
      <c r="A24" s="11"/>
      <c r="B24" s="36"/>
      <c r="C24" s="125" t="s">
        <v>91</v>
      </c>
      <c r="D24" s="34" t="s">
        <v>75</v>
      </c>
      <c r="E24" s="35"/>
    </row>
    <row r="25" spans="1:5">
      <c r="A25" s="11"/>
      <c r="B25" s="36"/>
      <c r="C25" s="125" t="s">
        <v>92</v>
      </c>
      <c r="D25" s="34" t="s">
        <v>75</v>
      </c>
      <c r="E25" s="35"/>
    </row>
    <row r="26" spans="1:5">
      <c r="A26" s="11"/>
      <c r="B26" s="36"/>
      <c r="C26" s="125" t="s">
        <v>93</v>
      </c>
      <c r="D26" s="34" t="s">
        <v>75</v>
      </c>
      <c r="E26" s="35"/>
    </row>
    <row r="27" spans="1:5">
      <c r="A27" s="11"/>
      <c r="B27" s="36"/>
      <c r="C27" s="125" t="s">
        <v>94</v>
      </c>
      <c r="D27" s="34" t="s">
        <v>75</v>
      </c>
      <c r="E27" s="35"/>
    </row>
    <row r="28" spans="1:5">
      <c r="A28" s="11"/>
      <c r="B28" s="36"/>
      <c r="C28" s="125" t="s">
        <v>95</v>
      </c>
      <c r="D28" s="34" t="s">
        <v>75</v>
      </c>
      <c r="E28" s="35"/>
    </row>
    <row r="29" spans="1:5">
      <c r="A29" s="11"/>
      <c r="B29" s="36"/>
      <c r="C29" s="125" t="s">
        <v>96</v>
      </c>
      <c r="D29" s="34" t="s">
        <v>75</v>
      </c>
      <c r="E29" s="35"/>
    </row>
    <row r="30" spans="1:5">
      <c r="A30" s="176">
        <v>7</v>
      </c>
      <c r="B30" s="177" t="s">
        <v>97</v>
      </c>
      <c r="C30" s="178" t="s">
        <v>98</v>
      </c>
      <c r="D30" s="179" t="s">
        <v>75</v>
      </c>
      <c r="E30" s="269">
        <f>SUM(E31:E34)</f>
        <v>0</v>
      </c>
    </row>
    <row r="31" spans="1:5">
      <c r="A31" s="166"/>
      <c r="B31" s="167"/>
      <c r="C31" s="125" t="s">
        <v>99</v>
      </c>
      <c r="D31" s="34" t="s">
        <v>75</v>
      </c>
      <c r="E31" s="35"/>
    </row>
    <row r="32" spans="1:5">
      <c r="A32" s="166"/>
      <c r="B32" s="167"/>
      <c r="C32" s="125" t="s">
        <v>89</v>
      </c>
      <c r="D32" s="34" t="s">
        <v>75</v>
      </c>
      <c r="E32" s="35"/>
    </row>
    <row r="33" spans="1:7">
      <c r="A33" s="166"/>
      <c r="B33" s="167"/>
      <c r="C33" s="125" t="s">
        <v>100</v>
      </c>
      <c r="D33" s="34" t="s">
        <v>75</v>
      </c>
      <c r="E33" s="35"/>
    </row>
    <row r="34" spans="1:7">
      <c r="A34" s="166"/>
      <c r="B34" s="167"/>
      <c r="C34" s="125" t="s">
        <v>101</v>
      </c>
      <c r="D34" s="34" t="s">
        <v>75</v>
      </c>
      <c r="E34" s="35"/>
    </row>
    <row r="35" spans="1:7">
      <c r="A35" s="176">
        <v>8</v>
      </c>
      <c r="B35" s="177" t="s">
        <v>102</v>
      </c>
      <c r="C35" s="178" t="s">
        <v>103</v>
      </c>
      <c r="D35" s="179" t="s">
        <v>75</v>
      </c>
      <c r="E35" s="269">
        <f>SUM(E36:E40)</f>
        <v>0</v>
      </c>
    </row>
    <row r="36" spans="1:7">
      <c r="A36" s="166"/>
      <c r="B36" s="167"/>
      <c r="C36" s="125" t="s">
        <v>99</v>
      </c>
      <c r="D36" s="34" t="s">
        <v>75</v>
      </c>
      <c r="E36" s="35"/>
    </row>
    <row r="37" spans="1:7">
      <c r="A37" s="166"/>
      <c r="B37" s="167"/>
      <c r="C37" s="125" t="s">
        <v>89</v>
      </c>
      <c r="D37" s="34" t="s">
        <v>75</v>
      </c>
      <c r="E37" s="35"/>
    </row>
    <row r="38" spans="1:7">
      <c r="A38" s="166"/>
      <c r="B38" s="167"/>
      <c r="C38" s="125" t="s">
        <v>100</v>
      </c>
      <c r="D38" s="34" t="s">
        <v>75</v>
      </c>
      <c r="E38" s="35"/>
    </row>
    <row r="39" spans="1:7">
      <c r="A39" s="166"/>
      <c r="B39" s="167"/>
      <c r="C39" s="396" t="s">
        <v>439</v>
      </c>
      <c r="D39" s="34" t="s">
        <v>75</v>
      </c>
      <c r="E39" s="35"/>
      <c r="G39" s="172" t="s">
        <v>436</v>
      </c>
    </row>
    <row r="40" spans="1:7">
      <c r="A40" s="297"/>
      <c r="B40" s="298"/>
      <c r="C40" s="396" t="s">
        <v>440</v>
      </c>
      <c r="D40" s="34" t="s">
        <v>75</v>
      </c>
      <c r="E40" s="299"/>
      <c r="G40" s="172" t="s">
        <v>436</v>
      </c>
    </row>
    <row r="41" spans="1:7">
      <c r="A41" s="176">
        <v>9</v>
      </c>
      <c r="B41" s="177" t="s">
        <v>104</v>
      </c>
      <c r="C41" s="178" t="s">
        <v>105</v>
      </c>
      <c r="D41" s="179" t="s">
        <v>75</v>
      </c>
      <c r="E41" s="269">
        <f>SUM(E42:E46)</f>
        <v>0</v>
      </c>
      <c r="G41" s="172"/>
    </row>
    <row r="42" spans="1:7">
      <c r="A42" s="166"/>
      <c r="B42" s="167"/>
      <c r="C42" s="125" t="s">
        <v>99</v>
      </c>
      <c r="D42" s="34" t="s">
        <v>75</v>
      </c>
      <c r="E42" s="35"/>
      <c r="G42" s="172"/>
    </row>
    <row r="43" spans="1:7">
      <c r="A43" s="166"/>
      <c r="B43" s="167"/>
      <c r="C43" s="125" t="s">
        <v>89</v>
      </c>
      <c r="D43" s="34" t="s">
        <v>75</v>
      </c>
      <c r="E43" s="35"/>
      <c r="G43" s="172"/>
    </row>
    <row r="44" spans="1:7">
      <c r="A44" s="166"/>
      <c r="B44" s="167"/>
      <c r="C44" s="125" t="s">
        <v>100</v>
      </c>
      <c r="D44" s="34" t="s">
        <v>75</v>
      </c>
      <c r="E44" s="35"/>
      <c r="G44" s="172"/>
    </row>
    <row r="45" spans="1:7">
      <c r="A45" s="297"/>
      <c r="B45" s="298"/>
      <c r="C45" s="396" t="s">
        <v>437</v>
      </c>
      <c r="D45" s="34" t="s">
        <v>75</v>
      </c>
      <c r="E45" s="299"/>
      <c r="G45" s="172" t="s">
        <v>436</v>
      </c>
    </row>
    <row r="46" spans="1:7">
      <c r="A46" s="166"/>
      <c r="B46" s="167"/>
      <c r="C46" s="396" t="s">
        <v>438</v>
      </c>
      <c r="D46" s="34" t="s">
        <v>75</v>
      </c>
      <c r="E46" s="35"/>
      <c r="G46" s="172" t="s">
        <v>436</v>
      </c>
    </row>
    <row r="47" spans="1:7">
      <c r="A47" s="176">
        <v>10</v>
      </c>
      <c r="B47" s="177" t="s">
        <v>106</v>
      </c>
      <c r="C47" s="178" t="s">
        <v>107</v>
      </c>
      <c r="D47" s="179" t="s">
        <v>75</v>
      </c>
      <c r="E47" s="269">
        <f>SUM(E48:E51)</f>
        <v>0</v>
      </c>
    </row>
    <row r="48" spans="1:7">
      <c r="A48" s="166"/>
      <c r="B48" s="167"/>
      <c r="C48" s="125" t="s">
        <v>99</v>
      </c>
      <c r="D48" s="34" t="s">
        <v>75</v>
      </c>
      <c r="E48" s="35"/>
    </row>
    <row r="49" spans="1:5">
      <c r="A49" s="166"/>
      <c r="B49" s="167"/>
      <c r="C49" s="125" t="s">
        <v>89</v>
      </c>
      <c r="D49" s="34" t="s">
        <v>75</v>
      </c>
      <c r="E49" s="35"/>
    </row>
    <row r="50" spans="1:5">
      <c r="A50" s="166"/>
      <c r="B50" s="167"/>
      <c r="C50" s="125" t="s">
        <v>100</v>
      </c>
      <c r="D50" s="34" t="s">
        <v>75</v>
      </c>
      <c r="E50" s="35"/>
    </row>
    <row r="51" spans="1:5">
      <c r="A51" s="166"/>
      <c r="B51" s="167"/>
      <c r="C51" s="125" t="s">
        <v>101</v>
      </c>
      <c r="D51" s="34" t="s">
        <v>75</v>
      </c>
      <c r="E51" s="35"/>
    </row>
    <row r="52" spans="1:5">
      <c r="A52" s="176">
        <v>11</v>
      </c>
      <c r="B52" s="177" t="s">
        <v>108</v>
      </c>
      <c r="C52" s="178" t="s">
        <v>109</v>
      </c>
      <c r="D52" s="179" t="s">
        <v>75</v>
      </c>
      <c r="E52" s="269">
        <f>SUM(E53:E56)</f>
        <v>0</v>
      </c>
    </row>
    <row r="53" spans="1:5">
      <c r="A53" s="166"/>
      <c r="B53" s="167"/>
      <c r="C53" s="125" t="s">
        <v>99</v>
      </c>
      <c r="D53" s="34" t="s">
        <v>75</v>
      </c>
      <c r="E53" s="35"/>
    </row>
    <row r="54" spans="1:5">
      <c r="A54" s="166"/>
      <c r="B54" s="167"/>
      <c r="C54" s="125" t="s">
        <v>89</v>
      </c>
      <c r="D54" s="34" t="s">
        <v>75</v>
      </c>
      <c r="E54" s="35"/>
    </row>
    <row r="55" spans="1:5">
      <c r="A55" s="166"/>
      <c r="B55" s="167"/>
      <c r="C55" s="125" t="s">
        <v>100</v>
      </c>
      <c r="D55" s="34" t="s">
        <v>75</v>
      </c>
      <c r="E55" s="35"/>
    </row>
    <row r="56" spans="1:5">
      <c r="A56" s="166"/>
      <c r="B56" s="167"/>
      <c r="C56" s="125" t="s">
        <v>101</v>
      </c>
      <c r="D56" s="34" t="s">
        <v>75</v>
      </c>
      <c r="E56" s="35"/>
    </row>
    <row r="57" spans="1:5">
      <c r="A57" s="176">
        <v>12</v>
      </c>
      <c r="B57" s="177" t="s">
        <v>110</v>
      </c>
      <c r="C57" s="178" t="s">
        <v>111</v>
      </c>
      <c r="D57" s="179" t="s">
        <v>75</v>
      </c>
      <c r="E57" s="269">
        <f>SUM(E58:E60)</f>
        <v>0</v>
      </c>
    </row>
    <row r="58" spans="1:5">
      <c r="A58" s="166"/>
      <c r="B58" s="167"/>
      <c r="C58" s="125" t="s">
        <v>99</v>
      </c>
      <c r="D58" s="34" t="s">
        <v>75</v>
      </c>
      <c r="E58" s="35"/>
    </row>
    <row r="59" spans="1:5">
      <c r="A59" s="166"/>
      <c r="B59" s="167"/>
      <c r="C59" s="125" t="s">
        <v>89</v>
      </c>
      <c r="D59" s="34" t="s">
        <v>75</v>
      </c>
      <c r="E59" s="35"/>
    </row>
    <row r="60" spans="1:5">
      <c r="A60" s="166"/>
      <c r="B60" s="167"/>
      <c r="C60" s="125" t="s">
        <v>100</v>
      </c>
      <c r="D60" s="34" t="s">
        <v>75</v>
      </c>
      <c r="E60" s="35"/>
    </row>
    <row r="61" spans="1:5">
      <c r="A61" s="176">
        <v>13</v>
      </c>
      <c r="B61" s="177" t="s">
        <v>112</v>
      </c>
      <c r="C61" s="178" t="s">
        <v>113</v>
      </c>
      <c r="D61" s="179" t="s">
        <v>75</v>
      </c>
      <c r="E61" s="269">
        <f>E62</f>
        <v>0</v>
      </c>
    </row>
    <row r="62" spans="1:5">
      <c r="A62" s="166"/>
      <c r="B62" s="167"/>
      <c r="C62" s="125" t="s">
        <v>113</v>
      </c>
      <c r="D62" s="34" t="s">
        <v>75</v>
      </c>
      <c r="E62" s="35"/>
    </row>
    <row r="63" spans="1:5">
      <c r="A63" s="176">
        <v>14</v>
      </c>
      <c r="B63" s="177" t="s">
        <v>114</v>
      </c>
      <c r="C63" s="178" t="s">
        <v>115</v>
      </c>
      <c r="D63" s="179" t="s">
        <v>75</v>
      </c>
      <c r="E63" s="269">
        <f>SUM(E64:E67)</f>
        <v>0</v>
      </c>
    </row>
    <row r="64" spans="1:5">
      <c r="A64" s="166"/>
      <c r="B64" s="167"/>
      <c r="C64" s="125" t="s">
        <v>99</v>
      </c>
      <c r="D64" s="34" t="s">
        <v>75</v>
      </c>
      <c r="E64" s="35"/>
    </row>
    <row r="65" spans="1:5">
      <c r="A65" s="166"/>
      <c r="B65" s="167"/>
      <c r="C65" s="125" t="s">
        <v>89</v>
      </c>
      <c r="D65" s="34" t="s">
        <v>75</v>
      </c>
      <c r="E65" s="35"/>
    </row>
    <row r="66" spans="1:5">
      <c r="A66" s="166"/>
      <c r="B66" s="167"/>
      <c r="C66" s="125" t="s">
        <v>116</v>
      </c>
      <c r="D66" s="34" t="s">
        <v>75</v>
      </c>
      <c r="E66" s="35"/>
    </row>
    <row r="67" spans="1:5">
      <c r="A67" s="166"/>
      <c r="B67" s="167"/>
      <c r="C67" s="125" t="s">
        <v>117</v>
      </c>
      <c r="D67" s="34" t="s">
        <v>75</v>
      </c>
      <c r="E67" s="35"/>
    </row>
    <row r="68" spans="1:5">
      <c r="A68" s="176">
        <v>15</v>
      </c>
      <c r="B68" s="177" t="s">
        <v>118</v>
      </c>
      <c r="C68" s="178" t="s">
        <v>119</v>
      </c>
      <c r="D68" s="179" t="s">
        <v>75</v>
      </c>
      <c r="E68" s="269">
        <f>SUM(E69:E72)</f>
        <v>0</v>
      </c>
    </row>
    <row r="69" spans="1:5">
      <c r="A69" s="166"/>
      <c r="B69" s="167"/>
      <c r="C69" s="125" t="s">
        <v>99</v>
      </c>
      <c r="D69" s="34" t="s">
        <v>75</v>
      </c>
      <c r="E69" s="35"/>
    </row>
    <row r="70" spans="1:5">
      <c r="A70" s="166"/>
      <c r="B70" s="167"/>
      <c r="C70" s="125" t="s">
        <v>89</v>
      </c>
      <c r="D70" s="34" t="s">
        <v>75</v>
      </c>
      <c r="E70" s="35"/>
    </row>
    <row r="71" spans="1:5">
      <c r="A71" s="166"/>
      <c r="B71" s="167"/>
      <c r="C71" s="125" t="s">
        <v>116</v>
      </c>
      <c r="D71" s="34" t="s">
        <v>75</v>
      </c>
      <c r="E71" s="35"/>
    </row>
    <row r="72" spans="1:5">
      <c r="A72" s="166"/>
      <c r="B72" s="167"/>
      <c r="C72" s="125" t="s">
        <v>117</v>
      </c>
      <c r="D72" s="34" t="s">
        <v>75</v>
      </c>
      <c r="E72" s="35"/>
    </row>
    <row r="73" spans="1:5">
      <c r="A73" s="176">
        <v>16</v>
      </c>
      <c r="B73" s="177" t="s">
        <v>120</v>
      </c>
      <c r="C73" s="178" t="s">
        <v>121</v>
      </c>
      <c r="D73" s="179" t="s">
        <v>75</v>
      </c>
      <c r="E73" s="269">
        <f>E74</f>
        <v>0</v>
      </c>
    </row>
    <row r="74" spans="1:5">
      <c r="A74" s="166"/>
      <c r="B74" s="167"/>
      <c r="C74" s="125" t="s">
        <v>121</v>
      </c>
      <c r="D74" s="34" t="s">
        <v>75</v>
      </c>
      <c r="E74" s="35"/>
    </row>
    <row r="75" spans="1:5">
      <c r="A75" s="176">
        <v>17</v>
      </c>
      <c r="B75" s="177" t="s">
        <v>122</v>
      </c>
      <c r="C75" s="178" t="s">
        <v>123</v>
      </c>
      <c r="D75" s="179" t="s">
        <v>75</v>
      </c>
      <c r="E75" s="269">
        <f>E76</f>
        <v>0</v>
      </c>
    </row>
    <row r="76" spans="1:5">
      <c r="A76" s="166"/>
      <c r="B76" s="167"/>
      <c r="C76" s="125" t="s">
        <v>123</v>
      </c>
      <c r="D76" s="34" t="s">
        <v>75</v>
      </c>
      <c r="E76" s="35"/>
    </row>
    <row r="77" spans="1:5">
      <c r="A77" s="176">
        <v>18</v>
      </c>
      <c r="B77" s="177" t="s">
        <v>124</v>
      </c>
      <c r="C77" s="178" t="s">
        <v>125</v>
      </c>
      <c r="D77" s="179" t="s">
        <v>75</v>
      </c>
      <c r="E77" s="269">
        <f>E78</f>
        <v>0</v>
      </c>
    </row>
    <row r="78" spans="1:5">
      <c r="A78" s="166"/>
      <c r="B78" s="167"/>
      <c r="C78" s="125" t="s">
        <v>125</v>
      </c>
      <c r="D78" s="34" t="s">
        <v>75</v>
      </c>
      <c r="E78" s="35"/>
    </row>
    <row r="79" spans="1:5">
      <c r="A79" s="176">
        <v>19</v>
      </c>
      <c r="B79" s="177" t="s">
        <v>126</v>
      </c>
      <c r="C79" s="178" t="s">
        <v>127</v>
      </c>
      <c r="D79" s="179" t="s">
        <v>75</v>
      </c>
      <c r="E79" s="269">
        <f>SUM(E80:E83)</f>
        <v>0</v>
      </c>
    </row>
    <row r="80" spans="1:5">
      <c r="A80" s="166"/>
      <c r="B80" s="167"/>
      <c r="C80" s="125" t="s">
        <v>99</v>
      </c>
      <c r="D80" s="34" t="s">
        <v>75</v>
      </c>
      <c r="E80" s="35"/>
    </row>
    <row r="81" spans="1:5">
      <c r="A81" s="166"/>
      <c r="B81" s="167"/>
      <c r="C81" s="125" t="s">
        <v>128</v>
      </c>
      <c r="D81" s="34" t="s">
        <v>75</v>
      </c>
      <c r="E81" s="35"/>
    </row>
    <row r="82" spans="1:5">
      <c r="A82" s="166"/>
      <c r="B82" s="167"/>
      <c r="C82" s="125" t="s">
        <v>129</v>
      </c>
      <c r="D82" s="34" t="s">
        <v>75</v>
      </c>
      <c r="E82" s="35"/>
    </row>
    <row r="83" spans="1:5">
      <c r="A83" s="166"/>
      <c r="B83" s="167"/>
      <c r="C83" s="125" t="s">
        <v>130</v>
      </c>
      <c r="D83" s="34" t="s">
        <v>75</v>
      </c>
      <c r="E83" s="35"/>
    </row>
    <row r="84" spans="1:5">
      <c r="A84" s="176">
        <v>20</v>
      </c>
      <c r="B84" s="177" t="s">
        <v>131</v>
      </c>
      <c r="C84" s="178" t="s">
        <v>132</v>
      </c>
      <c r="D84" s="179" t="s">
        <v>75</v>
      </c>
      <c r="E84" s="269">
        <f>E85</f>
        <v>0</v>
      </c>
    </row>
    <row r="85" spans="1:5">
      <c r="A85" s="166"/>
      <c r="B85" s="167"/>
      <c r="C85" s="125" t="s">
        <v>132</v>
      </c>
      <c r="D85" s="34" t="s">
        <v>75</v>
      </c>
      <c r="E85" s="35"/>
    </row>
    <row r="86" spans="1:5">
      <c r="A86" s="176">
        <v>21</v>
      </c>
      <c r="B86" s="177" t="s">
        <v>133</v>
      </c>
      <c r="C86" s="178" t="s">
        <v>134</v>
      </c>
      <c r="D86" s="179" t="s">
        <v>75</v>
      </c>
      <c r="E86" s="269">
        <f>SUM(E87:E89)</f>
        <v>0</v>
      </c>
    </row>
    <row r="87" spans="1:5">
      <c r="A87" s="166"/>
      <c r="B87" s="167"/>
      <c r="C87" s="125" t="s">
        <v>99</v>
      </c>
      <c r="D87" s="34" t="s">
        <v>75</v>
      </c>
      <c r="E87" s="35"/>
    </row>
    <row r="88" spans="1:5">
      <c r="A88" s="166"/>
      <c r="B88" s="167"/>
      <c r="C88" s="125" t="s">
        <v>128</v>
      </c>
      <c r="D88" s="34" t="s">
        <v>75</v>
      </c>
      <c r="E88" s="35"/>
    </row>
    <row r="89" spans="1:5">
      <c r="A89" s="166"/>
      <c r="B89" s="167"/>
      <c r="C89" s="125" t="s">
        <v>135</v>
      </c>
      <c r="D89" s="34" t="s">
        <v>75</v>
      </c>
      <c r="E89" s="35"/>
    </row>
    <row r="90" spans="1:5">
      <c r="A90" s="176">
        <v>22</v>
      </c>
      <c r="B90" s="177" t="s">
        <v>136</v>
      </c>
      <c r="C90" s="178" t="s">
        <v>137</v>
      </c>
      <c r="D90" s="179" t="s">
        <v>75</v>
      </c>
      <c r="E90" s="269">
        <f>E91</f>
        <v>0</v>
      </c>
    </row>
    <row r="91" spans="1:5">
      <c r="A91" s="166"/>
      <c r="B91" s="167"/>
      <c r="C91" s="125" t="s">
        <v>137</v>
      </c>
      <c r="D91" s="34" t="s">
        <v>75</v>
      </c>
      <c r="E91" s="35"/>
    </row>
    <row r="92" spans="1:5">
      <c r="A92" s="176">
        <v>23</v>
      </c>
      <c r="B92" s="177" t="s">
        <v>138</v>
      </c>
      <c r="C92" s="178" t="s">
        <v>139</v>
      </c>
      <c r="D92" s="179" t="s">
        <v>75</v>
      </c>
      <c r="E92" s="269">
        <f>SUM(E93:E96)</f>
        <v>0</v>
      </c>
    </row>
    <row r="93" spans="1:5">
      <c r="A93" s="166"/>
      <c r="B93" s="167"/>
      <c r="C93" s="125" t="s">
        <v>99</v>
      </c>
      <c r="D93" s="34" t="s">
        <v>75</v>
      </c>
      <c r="E93" s="173"/>
    </row>
    <row r="94" spans="1:5">
      <c r="A94" s="166"/>
      <c r="B94" s="167"/>
      <c r="C94" s="125" t="s">
        <v>140</v>
      </c>
      <c r="D94" s="34" t="s">
        <v>75</v>
      </c>
      <c r="E94" s="173"/>
    </row>
    <row r="95" spans="1:5">
      <c r="A95" s="166"/>
      <c r="B95" s="167"/>
      <c r="C95" s="125" t="s">
        <v>141</v>
      </c>
      <c r="D95" s="34" t="s">
        <v>75</v>
      </c>
      <c r="E95" s="173"/>
    </row>
    <row r="96" spans="1:5">
      <c r="A96" s="166"/>
      <c r="B96" s="167"/>
      <c r="C96" s="125" t="s">
        <v>142</v>
      </c>
      <c r="D96" s="34" t="s">
        <v>75</v>
      </c>
      <c r="E96" s="173"/>
    </row>
    <row r="97" spans="1:5">
      <c r="A97" s="176">
        <v>24</v>
      </c>
      <c r="B97" s="177" t="s">
        <v>143</v>
      </c>
      <c r="C97" s="178" t="s">
        <v>144</v>
      </c>
      <c r="D97" s="179" t="s">
        <v>75</v>
      </c>
      <c r="E97" s="269">
        <f>SUM(E98:E101)</f>
        <v>0</v>
      </c>
    </row>
    <row r="98" spans="1:5">
      <c r="A98" s="166"/>
      <c r="B98" s="167"/>
      <c r="C98" s="125" t="s">
        <v>99</v>
      </c>
      <c r="D98" s="34" t="s">
        <v>75</v>
      </c>
      <c r="E98" s="173"/>
    </row>
    <row r="99" spans="1:5">
      <c r="A99" s="166"/>
      <c r="B99" s="167"/>
      <c r="C99" s="125" t="s">
        <v>140</v>
      </c>
      <c r="D99" s="34" t="s">
        <v>75</v>
      </c>
      <c r="E99" s="173"/>
    </row>
    <row r="100" spans="1:5">
      <c r="A100" s="166"/>
      <c r="B100" s="167"/>
      <c r="C100" s="125" t="s">
        <v>141</v>
      </c>
      <c r="D100" s="34" t="s">
        <v>75</v>
      </c>
      <c r="E100" s="173"/>
    </row>
    <row r="101" spans="1:5">
      <c r="A101" s="166"/>
      <c r="B101" s="167"/>
      <c r="C101" s="125" t="s">
        <v>142</v>
      </c>
      <c r="D101" s="34" t="s">
        <v>75</v>
      </c>
      <c r="E101" s="173"/>
    </row>
    <row r="102" spans="1:5">
      <c r="A102" s="176">
        <v>25</v>
      </c>
      <c r="B102" s="177" t="s">
        <v>145</v>
      </c>
      <c r="C102" s="178" t="s">
        <v>146</v>
      </c>
      <c r="D102" s="179" t="s">
        <v>75</v>
      </c>
      <c r="E102" s="269">
        <f>SUM(E103:E106)</f>
        <v>0</v>
      </c>
    </row>
    <row r="103" spans="1:5">
      <c r="A103" s="166"/>
      <c r="B103" s="167"/>
      <c r="C103" s="125" t="s">
        <v>128</v>
      </c>
      <c r="D103" s="34" t="s">
        <v>75</v>
      </c>
      <c r="E103" s="173"/>
    </row>
    <row r="104" spans="1:5">
      <c r="A104" s="166"/>
      <c r="B104" s="167"/>
      <c r="C104" s="125" t="s">
        <v>147</v>
      </c>
      <c r="D104" s="34" t="s">
        <v>75</v>
      </c>
      <c r="E104" s="173"/>
    </row>
    <row r="105" spans="1:5">
      <c r="A105" s="166"/>
      <c r="B105" s="167"/>
      <c r="C105" s="125" t="s">
        <v>141</v>
      </c>
      <c r="D105" s="34" t="s">
        <v>75</v>
      </c>
      <c r="E105" s="173"/>
    </row>
    <row r="106" spans="1:5">
      <c r="A106" s="166"/>
      <c r="B106" s="167"/>
      <c r="C106" s="125" t="s">
        <v>142</v>
      </c>
      <c r="D106" s="34" t="s">
        <v>75</v>
      </c>
      <c r="E106" s="173"/>
    </row>
    <row r="107" spans="1:5">
      <c r="A107" s="176">
        <v>26</v>
      </c>
      <c r="B107" s="177" t="s">
        <v>148</v>
      </c>
      <c r="C107" s="178" t="s">
        <v>149</v>
      </c>
      <c r="D107" s="179" t="s">
        <v>75</v>
      </c>
      <c r="E107" s="269">
        <f>SUM(E108:E110)</f>
        <v>0</v>
      </c>
    </row>
    <row r="108" spans="1:5">
      <c r="A108" s="166"/>
      <c r="B108" s="167"/>
      <c r="C108" s="125" t="s">
        <v>99</v>
      </c>
      <c r="D108" s="34" t="s">
        <v>75</v>
      </c>
      <c r="E108" s="173"/>
    </row>
    <row r="109" spans="1:5">
      <c r="A109" s="166"/>
      <c r="B109" s="167"/>
      <c r="C109" s="125" t="s">
        <v>89</v>
      </c>
      <c r="D109" s="34" t="s">
        <v>75</v>
      </c>
      <c r="E109" s="173"/>
    </row>
    <row r="110" spans="1:5">
      <c r="A110" s="166"/>
      <c r="B110" s="167"/>
      <c r="C110" s="125" t="s">
        <v>150</v>
      </c>
      <c r="D110" s="34" t="s">
        <v>75</v>
      </c>
      <c r="E110" s="173"/>
    </row>
    <row r="111" spans="1:5">
      <c r="A111" s="176">
        <v>27</v>
      </c>
      <c r="B111" s="177" t="s">
        <v>151</v>
      </c>
      <c r="C111" s="178" t="s">
        <v>152</v>
      </c>
      <c r="D111" s="179" t="s">
        <v>75</v>
      </c>
      <c r="E111" s="269">
        <f>SUM(E112:E114)</f>
        <v>0</v>
      </c>
    </row>
    <row r="112" spans="1:5">
      <c r="A112" s="166"/>
      <c r="B112" s="167"/>
      <c r="C112" s="125" t="s">
        <v>99</v>
      </c>
      <c r="D112" s="34" t="s">
        <v>75</v>
      </c>
      <c r="E112" s="173"/>
    </row>
    <row r="113" spans="1:5">
      <c r="A113" s="166"/>
      <c r="B113" s="167"/>
      <c r="C113" s="125" t="s">
        <v>89</v>
      </c>
      <c r="D113" s="34" t="s">
        <v>75</v>
      </c>
      <c r="E113" s="173"/>
    </row>
    <row r="114" spans="1:5">
      <c r="A114" s="166"/>
      <c r="B114" s="167"/>
      <c r="C114" s="125" t="s">
        <v>150</v>
      </c>
      <c r="D114" s="34" t="s">
        <v>75</v>
      </c>
      <c r="E114" s="173"/>
    </row>
    <row r="115" spans="1:5">
      <c r="A115" s="176">
        <v>28</v>
      </c>
      <c r="B115" s="177" t="s">
        <v>153</v>
      </c>
      <c r="C115" s="178" t="s">
        <v>154</v>
      </c>
      <c r="D115" s="179" t="s">
        <v>75</v>
      </c>
      <c r="E115" s="269">
        <f>SUM(E116:E118)</f>
        <v>0</v>
      </c>
    </row>
    <row r="116" spans="1:5">
      <c r="A116" s="166"/>
      <c r="B116" s="167"/>
      <c r="C116" s="125" t="s">
        <v>99</v>
      </c>
      <c r="D116" s="34" t="s">
        <v>75</v>
      </c>
      <c r="E116" s="173"/>
    </row>
    <row r="117" spans="1:5">
      <c r="A117" s="166"/>
      <c r="B117" s="167"/>
      <c r="C117" s="125" t="s">
        <v>89</v>
      </c>
      <c r="D117" s="34" t="s">
        <v>75</v>
      </c>
      <c r="E117" s="173"/>
    </row>
    <row r="118" spans="1:5">
      <c r="A118" s="166"/>
      <c r="B118" s="167"/>
      <c r="C118" s="125" t="s">
        <v>150</v>
      </c>
      <c r="D118" s="34" t="s">
        <v>75</v>
      </c>
      <c r="E118" s="173"/>
    </row>
    <row r="119" spans="1:5">
      <c r="A119" s="176">
        <v>29</v>
      </c>
      <c r="B119" s="177" t="s">
        <v>155</v>
      </c>
      <c r="C119" s="178" t="s">
        <v>156</v>
      </c>
      <c r="D119" s="179" t="s">
        <v>75</v>
      </c>
      <c r="E119" s="269">
        <f>SUM(E120:E122)</f>
        <v>0</v>
      </c>
    </row>
    <row r="120" spans="1:5">
      <c r="A120" s="166"/>
      <c r="B120" s="167"/>
      <c r="C120" s="125" t="s">
        <v>99</v>
      </c>
      <c r="D120" s="34" t="s">
        <v>75</v>
      </c>
      <c r="E120" s="173"/>
    </row>
    <row r="121" spans="1:5">
      <c r="A121" s="166"/>
      <c r="B121" s="167"/>
      <c r="C121" s="125" t="s">
        <v>89</v>
      </c>
      <c r="D121" s="34" t="s">
        <v>75</v>
      </c>
      <c r="E121" s="173"/>
    </row>
    <row r="122" spans="1:5">
      <c r="A122" s="166"/>
      <c r="B122" s="167"/>
      <c r="C122" s="125" t="s">
        <v>150</v>
      </c>
      <c r="D122" s="34" t="s">
        <v>75</v>
      </c>
      <c r="E122" s="173"/>
    </row>
    <row r="123" spans="1:5">
      <c r="A123" s="176">
        <v>30</v>
      </c>
      <c r="B123" s="177" t="s">
        <v>157</v>
      </c>
      <c r="C123" s="178" t="s">
        <v>158</v>
      </c>
      <c r="D123" s="179" t="s">
        <v>75</v>
      </c>
      <c r="E123" s="269">
        <f>SUM(E124:E126)</f>
        <v>0</v>
      </c>
    </row>
    <row r="124" spans="1:5">
      <c r="A124" s="166"/>
      <c r="B124" s="167"/>
      <c r="C124" s="125" t="s">
        <v>99</v>
      </c>
      <c r="D124" s="34" t="s">
        <v>75</v>
      </c>
      <c r="E124" s="173"/>
    </row>
    <row r="125" spans="1:5">
      <c r="A125" s="166"/>
      <c r="B125" s="167"/>
      <c r="C125" s="125" t="s">
        <v>89</v>
      </c>
      <c r="D125" s="34" t="s">
        <v>75</v>
      </c>
      <c r="E125" s="173"/>
    </row>
    <row r="126" spans="1:5">
      <c r="A126" s="166"/>
      <c r="B126" s="167"/>
      <c r="C126" s="125" t="s">
        <v>150</v>
      </c>
      <c r="D126" s="34" t="s">
        <v>75</v>
      </c>
      <c r="E126" s="173"/>
    </row>
    <row r="127" spans="1:5">
      <c r="A127" s="176">
        <v>31</v>
      </c>
      <c r="B127" s="177" t="s">
        <v>159</v>
      </c>
      <c r="C127" s="178" t="s">
        <v>160</v>
      </c>
      <c r="D127" s="179" t="s">
        <v>75</v>
      </c>
      <c r="E127" s="269">
        <f>E128</f>
        <v>0</v>
      </c>
    </row>
    <row r="128" spans="1:5">
      <c r="A128" s="166"/>
      <c r="B128" s="167"/>
      <c r="C128" s="125" t="s">
        <v>160</v>
      </c>
      <c r="D128" s="34" t="s">
        <v>75</v>
      </c>
      <c r="E128" s="173"/>
    </row>
    <row r="129" spans="1:5">
      <c r="A129" s="176">
        <v>32</v>
      </c>
      <c r="B129" s="177" t="s">
        <v>161</v>
      </c>
      <c r="C129" s="178" t="s">
        <v>162</v>
      </c>
      <c r="D129" s="179" t="s">
        <v>75</v>
      </c>
      <c r="E129" s="269">
        <f>E130</f>
        <v>0</v>
      </c>
    </row>
    <row r="130" spans="1:5">
      <c r="A130" s="166"/>
      <c r="B130" s="167"/>
      <c r="C130" s="125" t="s">
        <v>162</v>
      </c>
      <c r="D130" s="34" t="s">
        <v>75</v>
      </c>
      <c r="E130" s="173"/>
    </row>
    <row r="131" spans="1:5">
      <c r="A131" s="176">
        <v>33</v>
      </c>
      <c r="B131" s="177" t="s">
        <v>163</v>
      </c>
      <c r="C131" s="178" t="s">
        <v>164</v>
      </c>
      <c r="D131" s="179" t="s">
        <v>75</v>
      </c>
      <c r="E131" s="269">
        <f>E132</f>
        <v>0</v>
      </c>
    </row>
    <row r="132" spans="1:5">
      <c r="A132" s="166"/>
      <c r="B132" s="167"/>
      <c r="C132" s="125" t="s">
        <v>164</v>
      </c>
      <c r="D132" s="34" t="s">
        <v>75</v>
      </c>
      <c r="E132" s="173"/>
    </row>
    <row r="133" spans="1:5">
      <c r="A133" s="176">
        <v>34</v>
      </c>
      <c r="B133" s="177" t="s">
        <v>165</v>
      </c>
      <c r="C133" s="178" t="s">
        <v>166</v>
      </c>
      <c r="D133" s="179" t="s">
        <v>75</v>
      </c>
      <c r="E133" s="269">
        <f>E134</f>
        <v>0</v>
      </c>
    </row>
    <row r="134" spans="1:5">
      <c r="A134" s="166"/>
      <c r="B134" s="167"/>
      <c r="C134" s="125" t="s">
        <v>166</v>
      </c>
      <c r="D134" s="34" t="s">
        <v>75</v>
      </c>
      <c r="E134" s="173"/>
    </row>
    <row r="135" spans="1:5">
      <c r="A135" s="176">
        <v>35</v>
      </c>
      <c r="B135" s="177" t="s">
        <v>167</v>
      </c>
      <c r="C135" s="178" t="s">
        <v>168</v>
      </c>
      <c r="D135" s="179" t="s">
        <v>75</v>
      </c>
      <c r="E135" s="269">
        <f>E136</f>
        <v>0</v>
      </c>
    </row>
    <row r="136" spans="1:5">
      <c r="A136" s="166"/>
      <c r="B136" s="167"/>
      <c r="C136" s="125" t="s">
        <v>168</v>
      </c>
      <c r="D136" s="34" t="s">
        <v>75</v>
      </c>
      <c r="E136" s="173"/>
    </row>
    <row r="137" spans="1:5">
      <c r="A137" s="176">
        <v>36</v>
      </c>
      <c r="B137" s="177" t="s">
        <v>169</v>
      </c>
      <c r="C137" s="178" t="s">
        <v>170</v>
      </c>
      <c r="D137" s="179" t="s">
        <v>75</v>
      </c>
      <c r="E137" s="269">
        <f>SUM(E138:E140)</f>
        <v>0</v>
      </c>
    </row>
    <row r="138" spans="1:5">
      <c r="A138" s="166"/>
      <c r="B138" s="167"/>
      <c r="C138" s="125" t="s">
        <v>99</v>
      </c>
      <c r="D138" s="34" t="s">
        <v>75</v>
      </c>
      <c r="E138" s="173"/>
    </row>
    <row r="139" spans="1:5">
      <c r="A139" s="166"/>
      <c r="B139" s="167"/>
      <c r="C139" s="125" t="s">
        <v>89</v>
      </c>
      <c r="D139" s="34" t="s">
        <v>75</v>
      </c>
      <c r="E139" s="173"/>
    </row>
    <row r="140" spans="1:5">
      <c r="A140" s="166"/>
      <c r="B140" s="167"/>
      <c r="C140" s="125" t="s">
        <v>171</v>
      </c>
      <c r="D140" s="34" t="s">
        <v>75</v>
      </c>
      <c r="E140" s="173"/>
    </row>
    <row r="141" spans="1:5">
      <c r="A141" s="176">
        <v>37</v>
      </c>
      <c r="B141" s="177" t="s">
        <v>172</v>
      </c>
      <c r="C141" s="178" t="s">
        <v>173</v>
      </c>
      <c r="D141" s="179" t="s">
        <v>75</v>
      </c>
      <c r="E141" s="269">
        <f>SUM(E142:E144)</f>
        <v>0</v>
      </c>
    </row>
    <row r="142" spans="1:5">
      <c r="A142" s="166"/>
      <c r="B142" s="167"/>
      <c r="C142" s="125" t="s">
        <v>99</v>
      </c>
      <c r="D142" s="34" t="s">
        <v>75</v>
      </c>
      <c r="E142" s="173"/>
    </row>
    <row r="143" spans="1:5">
      <c r="A143" s="166"/>
      <c r="B143" s="167"/>
      <c r="C143" s="125" t="s">
        <v>89</v>
      </c>
      <c r="D143" s="34" t="s">
        <v>75</v>
      </c>
      <c r="E143" s="173"/>
    </row>
    <row r="144" spans="1:5">
      <c r="A144" s="166"/>
      <c r="B144" s="167"/>
      <c r="C144" s="125" t="s">
        <v>171</v>
      </c>
      <c r="D144" s="34" t="s">
        <v>75</v>
      </c>
      <c r="E144" s="173"/>
    </row>
    <row r="145" spans="1:5">
      <c r="A145" s="176">
        <v>38</v>
      </c>
      <c r="B145" s="177" t="s">
        <v>174</v>
      </c>
      <c r="C145" s="178" t="s">
        <v>175</v>
      </c>
      <c r="D145" s="179" t="s">
        <v>75</v>
      </c>
      <c r="E145" s="269">
        <f>SUM(E146:E148)</f>
        <v>0</v>
      </c>
    </row>
    <row r="146" spans="1:5">
      <c r="A146" s="166"/>
      <c r="B146" s="167"/>
      <c r="C146" s="125" t="s">
        <v>99</v>
      </c>
      <c r="D146" s="34" t="s">
        <v>75</v>
      </c>
      <c r="E146" s="173"/>
    </row>
    <row r="147" spans="1:5">
      <c r="A147" s="166"/>
      <c r="B147" s="167"/>
      <c r="C147" s="125" t="s">
        <v>89</v>
      </c>
      <c r="D147" s="34" t="s">
        <v>75</v>
      </c>
      <c r="E147" s="173"/>
    </row>
    <row r="148" spans="1:5">
      <c r="A148" s="166"/>
      <c r="B148" s="167"/>
      <c r="C148" s="125" t="s">
        <v>171</v>
      </c>
      <c r="D148" s="34" t="s">
        <v>75</v>
      </c>
      <c r="E148" s="173"/>
    </row>
    <row r="149" spans="1:5">
      <c r="A149" s="176">
        <v>39</v>
      </c>
      <c r="B149" s="177" t="s">
        <v>176</v>
      </c>
      <c r="C149" s="178" t="s">
        <v>177</v>
      </c>
      <c r="D149" s="179" t="s">
        <v>75</v>
      </c>
      <c r="E149" s="269">
        <f>SUM(E150:E152)</f>
        <v>0</v>
      </c>
    </row>
    <row r="150" spans="1:5">
      <c r="A150" s="166"/>
      <c r="B150" s="167"/>
      <c r="C150" s="125" t="s">
        <v>99</v>
      </c>
      <c r="D150" s="34" t="s">
        <v>75</v>
      </c>
      <c r="E150" s="173"/>
    </row>
    <row r="151" spans="1:5">
      <c r="A151" s="166"/>
      <c r="B151" s="167"/>
      <c r="C151" s="125" t="s">
        <v>89</v>
      </c>
      <c r="D151" s="34" t="s">
        <v>75</v>
      </c>
      <c r="E151" s="173"/>
    </row>
    <row r="152" spans="1:5">
      <c r="A152" s="166"/>
      <c r="B152" s="167"/>
      <c r="C152" s="125" t="s">
        <v>150</v>
      </c>
      <c r="D152" s="34" t="s">
        <v>75</v>
      </c>
      <c r="E152" s="173"/>
    </row>
    <row r="153" spans="1:5">
      <c r="A153" s="176">
        <v>40</v>
      </c>
      <c r="B153" s="177" t="s">
        <v>178</v>
      </c>
      <c r="C153" s="178" t="s">
        <v>179</v>
      </c>
      <c r="D153" s="179" t="s">
        <v>75</v>
      </c>
      <c r="E153" s="269">
        <f>SUM(E154:E158)</f>
        <v>0</v>
      </c>
    </row>
    <row r="154" spans="1:5">
      <c r="A154" s="166"/>
      <c r="B154" s="167"/>
      <c r="C154" s="125" t="s">
        <v>89</v>
      </c>
      <c r="D154" s="34" t="s">
        <v>75</v>
      </c>
      <c r="E154" s="173"/>
    </row>
    <row r="155" spans="1:5">
      <c r="A155" s="166"/>
      <c r="B155" s="167"/>
      <c r="C155" s="125" t="s">
        <v>180</v>
      </c>
      <c r="D155" s="34" t="s">
        <v>75</v>
      </c>
      <c r="E155" s="173"/>
    </row>
    <row r="156" spans="1:5">
      <c r="A156" s="166"/>
      <c r="B156" s="167"/>
      <c r="C156" s="125" t="s">
        <v>181</v>
      </c>
      <c r="D156" s="34" t="s">
        <v>75</v>
      </c>
      <c r="E156" s="173"/>
    </row>
    <row r="157" spans="1:5">
      <c r="A157" s="166"/>
      <c r="B157" s="167"/>
      <c r="C157" s="125" t="s">
        <v>182</v>
      </c>
      <c r="D157" s="34" t="s">
        <v>75</v>
      </c>
      <c r="E157" s="173"/>
    </row>
    <row r="158" spans="1:5">
      <c r="A158" s="11"/>
      <c r="B158" s="36"/>
      <c r="C158" s="125" t="s">
        <v>183</v>
      </c>
      <c r="D158" s="34" t="s">
        <v>75</v>
      </c>
      <c r="E158" s="173"/>
    </row>
    <row r="159" spans="1:5">
      <c r="A159" s="176">
        <v>41</v>
      </c>
      <c r="B159" s="177" t="s">
        <v>184</v>
      </c>
      <c r="C159" s="178" t="s">
        <v>185</v>
      </c>
      <c r="D159" s="179" t="s">
        <v>75</v>
      </c>
      <c r="E159" s="269">
        <f>SUM(E160:E163)</f>
        <v>0</v>
      </c>
    </row>
    <row r="160" spans="1:5">
      <c r="A160" s="166"/>
      <c r="B160" s="167"/>
      <c r="C160" s="125" t="s">
        <v>99</v>
      </c>
      <c r="D160" s="34" t="s">
        <v>75</v>
      </c>
      <c r="E160" s="173"/>
    </row>
    <row r="161" spans="1:5">
      <c r="A161" s="166"/>
      <c r="B161" s="167"/>
      <c r="C161" s="125" t="s">
        <v>89</v>
      </c>
      <c r="D161" s="34" t="s">
        <v>75</v>
      </c>
      <c r="E161" s="173"/>
    </row>
    <row r="162" spans="1:5">
      <c r="A162" s="166"/>
      <c r="B162" s="167"/>
      <c r="C162" s="125" t="s">
        <v>93</v>
      </c>
      <c r="D162" s="34" t="s">
        <v>75</v>
      </c>
      <c r="E162" s="173"/>
    </row>
    <row r="163" spans="1:5">
      <c r="A163" s="166"/>
      <c r="B163" s="167"/>
      <c r="C163" s="125" t="s">
        <v>186</v>
      </c>
      <c r="D163" s="34" t="s">
        <v>75</v>
      </c>
      <c r="E163" s="173"/>
    </row>
    <row r="164" spans="1:5">
      <c r="A164" s="176">
        <v>42</v>
      </c>
      <c r="B164" s="177" t="s">
        <v>187</v>
      </c>
      <c r="C164" s="178" t="s">
        <v>188</v>
      </c>
      <c r="D164" s="179" t="s">
        <v>75</v>
      </c>
      <c r="E164" s="269">
        <f>SUM(E165:E168)</f>
        <v>0</v>
      </c>
    </row>
    <row r="165" spans="1:5">
      <c r="A165" s="166"/>
      <c r="B165" s="167"/>
      <c r="C165" s="125" t="s">
        <v>99</v>
      </c>
      <c r="D165" s="34" t="s">
        <v>75</v>
      </c>
      <c r="E165" s="173"/>
    </row>
    <row r="166" spans="1:5">
      <c r="A166" s="166"/>
      <c r="B166" s="167"/>
      <c r="C166" s="125" t="s">
        <v>89</v>
      </c>
      <c r="D166" s="34" t="s">
        <v>75</v>
      </c>
      <c r="E166" s="173"/>
    </row>
    <row r="167" spans="1:5">
      <c r="A167" s="166"/>
      <c r="B167" s="167"/>
      <c r="C167" s="125" t="s">
        <v>189</v>
      </c>
      <c r="D167" s="34" t="s">
        <v>75</v>
      </c>
      <c r="E167" s="173"/>
    </row>
    <row r="168" spans="1:5">
      <c r="A168" s="166"/>
      <c r="B168" s="167"/>
      <c r="C168" s="125" t="s">
        <v>190</v>
      </c>
      <c r="D168" s="34" t="s">
        <v>75</v>
      </c>
      <c r="E168" s="173"/>
    </row>
    <row r="169" spans="1:5">
      <c r="A169" s="176">
        <v>43</v>
      </c>
      <c r="B169" s="177" t="s">
        <v>191</v>
      </c>
      <c r="C169" s="178" t="s">
        <v>192</v>
      </c>
      <c r="D169" s="179" t="s">
        <v>75</v>
      </c>
      <c r="E169" s="269">
        <f>E170</f>
        <v>0</v>
      </c>
    </row>
    <row r="170" spans="1:5">
      <c r="A170" s="166"/>
      <c r="B170" s="167"/>
      <c r="C170" s="125" t="s">
        <v>192</v>
      </c>
      <c r="D170" s="34" t="s">
        <v>75</v>
      </c>
      <c r="E170" s="173"/>
    </row>
    <row r="171" spans="1:5">
      <c r="A171" s="176">
        <v>44</v>
      </c>
      <c r="B171" s="177" t="s">
        <v>193</v>
      </c>
      <c r="C171" s="178" t="s">
        <v>194</v>
      </c>
      <c r="D171" s="179" t="s">
        <v>75</v>
      </c>
      <c r="E171" s="269">
        <f>E172</f>
        <v>0</v>
      </c>
    </row>
    <row r="172" spans="1:5">
      <c r="A172" s="11"/>
      <c r="B172" s="36"/>
      <c r="C172" s="125" t="s">
        <v>194</v>
      </c>
      <c r="D172" s="34" t="s">
        <v>75</v>
      </c>
      <c r="E172" s="173"/>
    </row>
    <row r="173" spans="1:5">
      <c r="A173" s="176">
        <v>45</v>
      </c>
      <c r="B173" s="177" t="s">
        <v>195</v>
      </c>
      <c r="C173" s="178" t="s">
        <v>196</v>
      </c>
      <c r="D173" s="179" t="s">
        <v>75</v>
      </c>
      <c r="E173" s="269">
        <f>SUM(E174:E175)</f>
        <v>0</v>
      </c>
    </row>
    <row r="174" spans="1:5">
      <c r="A174" s="166"/>
      <c r="B174" s="167"/>
      <c r="C174" s="125" t="s">
        <v>196</v>
      </c>
      <c r="D174" s="34" t="s">
        <v>75</v>
      </c>
      <c r="E174" s="173"/>
    </row>
    <row r="175" spans="1:5">
      <c r="A175" s="166"/>
      <c r="B175" s="167"/>
      <c r="C175" s="125"/>
      <c r="D175" s="34" t="s">
        <v>75</v>
      </c>
      <c r="E175" s="173"/>
    </row>
    <row r="176" spans="1:5">
      <c r="A176" s="176">
        <v>46</v>
      </c>
      <c r="B176" s="177" t="s">
        <v>197</v>
      </c>
      <c r="C176" s="178" t="s">
        <v>198</v>
      </c>
      <c r="D176" s="179" t="s">
        <v>75</v>
      </c>
      <c r="E176" s="269">
        <f>SUM(E177:E178)</f>
        <v>0</v>
      </c>
    </row>
    <row r="177" spans="1:8">
      <c r="A177" s="166"/>
      <c r="B177" s="167"/>
      <c r="C177" s="125" t="s">
        <v>198</v>
      </c>
      <c r="D177" s="34" t="s">
        <v>75</v>
      </c>
      <c r="E177" s="173"/>
    </row>
    <row r="178" spans="1:8">
      <c r="A178" s="166"/>
      <c r="B178" s="167"/>
      <c r="C178" s="125"/>
      <c r="D178" s="34" t="s">
        <v>75</v>
      </c>
      <c r="E178" s="173"/>
    </row>
    <row r="179" spans="1:8">
      <c r="A179" s="176">
        <v>47</v>
      </c>
      <c r="B179" s="177" t="s">
        <v>199</v>
      </c>
      <c r="C179" s="178" t="s">
        <v>200</v>
      </c>
      <c r="D179" s="179" t="s">
        <v>75</v>
      </c>
      <c r="E179" s="269">
        <f>SUM(E180:E181)</f>
        <v>0</v>
      </c>
    </row>
    <row r="180" spans="1:8">
      <c r="A180" s="166"/>
      <c r="B180" s="167"/>
      <c r="C180" s="125" t="s">
        <v>200</v>
      </c>
      <c r="D180" s="34" t="s">
        <v>75</v>
      </c>
      <c r="E180" s="173"/>
    </row>
    <row r="181" spans="1:8">
      <c r="A181" s="166"/>
      <c r="B181" s="167"/>
      <c r="C181" s="125"/>
      <c r="D181" s="34" t="s">
        <v>75</v>
      </c>
      <c r="E181" s="173"/>
    </row>
    <row r="182" spans="1:8">
      <c r="A182" s="176">
        <v>48</v>
      </c>
      <c r="B182" s="177" t="s">
        <v>201</v>
      </c>
      <c r="C182" s="178" t="s">
        <v>202</v>
      </c>
      <c r="D182" s="179" t="s">
        <v>75</v>
      </c>
      <c r="E182" s="269">
        <f>E183</f>
        <v>0</v>
      </c>
    </row>
    <row r="183" spans="1:8">
      <c r="A183" s="166"/>
      <c r="B183" s="167"/>
      <c r="C183" s="125" t="s">
        <v>202</v>
      </c>
      <c r="D183" s="34" t="s">
        <v>75</v>
      </c>
      <c r="E183" s="173"/>
    </row>
    <row r="184" spans="1:8">
      <c r="A184" s="176">
        <v>49</v>
      </c>
      <c r="B184" s="177" t="s">
        <v>203</v>
      </c>
      <c r="C184" s="178" t="s">
        <v>204</v>
      </c>
      <c r="D184" s="179" t="s">
        <v>75</v>
      </c>
      <c r="E184" s="269">
        <f>E185</f>
        <v>0</v>
      </c>
    </row>
    <row r="185" spans="1:8">
      <c r="A185" s="166"/>
      <c r="B185" s="167"/>
      <c r="C185" s="125" t="s">
        <v>204</v>
      </c>
      <c r="D185" s="34" t="s">
        <v>75</v>
      </c>
      <c r="E185" s="173"/>
    </row>
    <row r="186" spans="1:8">
      <c r="A186" s="176">
        <v>50</v>
      </c>
      <c r="B186" s="177" t="s">
        <v>205</v>
      </c>
      <c r="C186" s="178" t="s">
        <v>206</v>
      </c>
      <c r="D186" s="179" t="s">
        <v>75</v>
      </c>
      <c r="E186" s="269">
        <f>E187</f>
        <v>0</v>
      </c>
    </row>
    <row r="187" spans="1:8">
      <c r="A187" s="166"/>
      <c r="B187" s="167"/>
      <c r="C187" s="125" t="s">
        <v>206</v>
      </c>
      <c r="D187" s="34" t="s">
        <v>75</v>
      </c>
      <c r="E187" s="173"/>
    </row>
    <row r="188" spans="1:8">
      <c r="A188" s="176">
        <v>51</v>
      </c>
      <c r="B188" s="177" t="s">
        <v>207</v>
      </c>
      <c r="C188" s="178" t="s">
        <v>208</v>
      </c>
      <c r="D188" s="179" t="s">
        <v>75</v>
      </c>
      <c r="E188" s="269">
        <f>E189</f>
        <v>0</v>
      </c>
    </row>
    <row r="189" spans="1:8">
      <c r="A189" s="166"/>
      <c r="B189" s="167"/>
      <c r="C189" s="125" t="s">
        <v>208</v>
      </c>
      <c r="D189" s="34" t="s">
        <v>75</v>
      </c>
      <c r="E189" s="173"/>
    </row>
    <row r="190" spans="1:8">
      <c r="A190" s="176">
        <v>52</v>
      </c>
      <c r="B190" s="177" t="s">
        <v>209</v>
      </c>
      <c r="C190" s="178" t="s">
        <v>210</v>
      </c>
      <c r="D190" s="179" t="s">
        <v>75</v>
      </c>
      <c r="E190" s="269">
        <f>E191</f>
        <v>0</v>
      </c>
    </row>
    <row r="191" spans="1:8">
      <c r="A191" s="166"/>
      <c r="B191" s="167"/>
      <c r="C191" s="125" t="s">
        <v>210</v>
      </c>
      <c r="D191" s="34" t="s">
        <v>75</v>
      </c>
      <c r="E191" s="173"/>
    </row>
    <row r="192" spans="1:8">
      <c r="A192" s="180">
        <v>53</v>
      </c>
      <c r="B192" s="181" t="s">
        <v>211</v>
      </c>
      <c r="C192" s="182" t="s">
        <v>212</v>
      </c>
      <c r="D192" s="183" t="s">
        <v>75</v>
      </c>
      <c r="E192" s="270">
        <v>0</v>
      </c>
      <c r="F192" s="158" t="s">
        <v>213</v>
      </c>
      <c r="G192" s="158"/>
      <c r="H192" s="158"/>
    </row>
    <row r="193" spans="1:6">
      <c r="A193" s="176">
        <v>54</v>
      </c>
      <c r="B193" s="177" t="s">
        <v>214</v>
      </c>
      <c r="C193" s="178" t="s">
        <v>215</v>
      </c>
      <c r="D193" s="179" t="s">
        <v>75</v>
      </c>
      <c r="E193" s="269">
        <f>SUM(E194:E198)</f>
        <v>0</v>
      </c>
    </row>
    <row r="194" spans="1:6">
      <c r="A194" s="166"/>
      <c r="B194" s="167"/>
      <c r="C194" s="125" t="s">
        <v>99</v>
      </c>
      <c r="D194" s="34" t="s">
        <v>75</v>
      </c>
      <c r="E194" s="173"/>
    </row>
    <row r="195" spans="1:6">
      <c r="A195" s="166"/>
      <c r="B195" s="167"/>
      <c r="C195" s="125" t="s">
        <v>89</v>
      </c>
      <c r="D195" s="34" t="s">
        <v>75</v>
      </c>
      <c r="E195" s="173"/>
    </row>
    <row r="196" spans="1:6">
      <c r="A196" s="166"/>
      <c r="B196" s="167"/>
      <c r="C196" s="125" t="s">
        <v>216</v>
      </c>
      <c r="D196" s="34" t="s">
        <v>75</v>
      </c>
      <c r="E196" s="173"/>
    </row>
    <row r="197" spans="1:6">
      <c r="A197" s="166"/>
      <c r="B197" s="167"/>
      <c r="C197" s="125" t="s">
        <v>217</v>
      </c>
      <c r="D197" s="34" t="s">
        <v>75</v>
      </c>
      <c r="E197" s="173"/>
    </row>
    <row r="198" spans="1:6">
      <c r="A198" s="166"/>
      <c r="B198" s="167"/>
      <c r="C198" s="125" t="s">
        <v>218</v>
      </c>
      <c r="D198" s="34" t="s">
        <v>75</v>
      </c>
      <c r="E198" s="173"/>
    </row>
    <row r="199" spans="1:6">
      <c r="A199" s="180">
        <v>55</v>
      </c>
      <c r="B199" s="181" t="s">
        <v>219</v>
      </c>
      <c r="C199" s="182" t="s">
        <v>220</v>
      </c>
      <c r="D199" s="183" t="s">
        <v>75</v>
      </c>
      <c r="E199" s="270">
        <v>0</v>
      </c>
      <c r="F199" s="158" t="s">
        <v>221</v>
      </c>
    </row>
    <row r="200" spans="1:6">
      <c r="A200" s="176">
        <v>56</v>
      </c>
      <c r="B200" s="177" t="s">
        <v>222</v>
      </c>
      <c r="C200" s="178" t="s">
        <v>223</v>
      </c>
      <c r="D200" s="179" t="s">
        <v>75</v>
      </c>
      <c r="E200" s="269">
        <f>E201</f>
        <v>0</v>
      </c>
    </row>
    <row r="201" spans="1:6">
      <c r="A201" s="166"/>
      <c r="B201" s="167"/>
      <c r="C201" s="125" t="s">
        <v>223</v>
      </c>
      <c r="D201" s="34" t="s">
        <v>75</v>
      </c>
      <c r="E201" s="173"/>
    </row>
    <row r="202" spans="1:6">
      <c r="A202" s="180">
        <v>57</v>
      </c>
      <c r="B202" s="181" t="s">
        <v>224</v>
      </c>
      <c r="C202" s="182" t="s">
        <v>225</v>
      </c>
      <c r="D202" s="183" t="s">
        <v>75</v>
      </c>
      <c r="E202" s="270">
        <v>0</v>
      </c>
      <c r="F202" s="158" t="s">
        <v>213</v>
      </c>
    </row>
    <row r="203" spans="1:6">
      <c r="A203" s="176">
        <v>58</v>
      </c>
      <c r="B203" s="177" t="s">
        <v>226</v>
      </c>
      <c r="C203" s="178" t="s">
        <v>227</v>
      </c>
      <c r="D203" s="179" t="s">
        <v>75</v>
      </c>
      <c r="E203" s="269">
        <f>E204</f>
        <v>0</v>
      </c>
    </row>
    <row r="204" spans="1:6">
      <c r="A204" s="166"/>
      <c r="B204" s="167"/>
      <c r="C204" s="125" t="s">
        <v>227</v>
      </c>
      <c r="D204" s="34" t="s">
        <v>75</v>
      </c>
      <c r="E204" s="173"/>
    </row>
    <row r="205" spans="1:6">
      <c r="A205" s="176">
        <v>59</v>
      </c>
      <c r="B205" s="177" t="s">
        <v>228</v>
      </c>
      <c r="C205" s="178" t="s">
        <v>229</v>
      </c>
      <c r="D205" s="179" t="s">
        <v>75</v>
      </c>
      <c r="E205" s="269">
        <f>E206</f>
        <v>0</v>
      </c>
    </row>
    <row r="206" spans="1:6">
      <c r="A206" s="166"/>
      <c r="B206" s="167"/>
      <c r="C206" s="125" t="s">
        <v>229</v>
      </c>
      <c r="D206" s="34" t="s">
        <v>75</v>
      </c>
      <c r="E206" s="173"/>
    </row>
    <row r="207" spans="1:6">
      <c r="A207" s="176">
        <v>60</v>
      </c>
      <c r="B207" s="177" t="s">
        <v>230</v>
      </c>
      <c r="C207" s="178" t="s">
        <v>231</v>
      </c>
      <c r="D207" s="179" t="s">
        <v>75</v>
      </c>
      <c r="E207" s="269">
        <f>E208</f>
        <v>0</v>
      </c>
    </row>
    <row r="208" spans="1:6">
      <c r="A208" s="166"/>
      <c r="B208" s="167"/>
      <c r="C208" s="125" t="s">
        <v>231</v>
      </c>
      <c r="D208" s="34" t="s">
        <v>75</v>
      </c>
      <c r="E208" s="173"/>
    </row>
    <row r="209" spans="1:5">
      <c r="A209" s="176">
        <v>61</v>
      </c>
      <c r="B209" s="177" t="s">
        <v>232</v>
      </c>
      <c r="C209" s="178" t="s">
        <v>233</v>
      </c>
      <c r="D209" s="179" t="s">
        <v>75</v>
      </c>
      <c r="E209" s="269">
        <f>E210</f>
        <v>0</v>
      </c>
    </row>
    <row r="210" spans="1:5">
      <c r="A210" s="166"/>
      <c r="B210" s="167"/>
      <c r="C210" s="125" t="s">
        <v>233</v>
      </c>
      <c r="D210" s="34" t="s">
        <v>75</v>
      </c>
      <c r="E210" s="173"/>
    </row>
    <row r="211" spans="1:5">
      <c r="A211" s="176">
        <v>62</v>
      </c>
      <c r="B211" s="177" t="s">
        <v>234</v>
      </c>
      <c r="C211" s="178" t="s">
        <v>235</v>
      </c>
      <c r="D211" s="179" t="s">
        <v>75</v>
      </c>
      <c r="E211" s="269">
        <f>E212</f>
        <v>0</v>
      </c>
    </row>
    <row r="212" spans="1:5">
      <c r="A212" s="166"/>
      <c r="B212" s="167"/>
      <c r="C212" s="125" t="s">
        <v>235</v>
      </c>
      <c r="D212" s="34" t="s">
        <v>75</v>
      </c>
      <c r="E212" s="173"/>
    </row>
    <row r="213" spans="1:5">
      <c r="A213" s="176">
        <v>63</v>
      </c>
      <c r="B213" s="177" t="s">
        <v>236</v>
      </c>
      <c r="C213" s="178" t="s">
        <v>237</v>
      </c>
      <c r="D213" s="179" t="s">
        <v>75</v>
      </c>
      <c r="E213" s="269">
        <f>E214</f>
        <v>0</v>
      </c>
    </row>
    <row r="214" spans="1:5">
      <c r="A214" s="166"/>
      <c r="B214" s="167"/>
      <c r="C214" s="125" t="s">
        <v>237</v>
      </c>
      <c r="D214" s="34" t="s">
        <v>75</v>
      </c>
      <c r="E214" s="173"/>
    </row>
    <row r="215" spans="1:5">
      <c r="A215" s="176">
        <v>64</v>
      </c>
      <c r="B215" s="177" t="s">
        <v>238</v>
      </c>
      <c r="C215" s="178" t="s">
        <v>239</v>
      </c>
      <c r="D215" s="179" t="s">
        <v>75</v>
      </c>
      <c r="E215" s="269">
        <f>E216</f>
        <v>0</v>
      </c>
    </row>
    <row r="216" spans="1:5">
      <c r="A216" s="166"/>
      <c r="B216" s="167"/>
      <c r="C216" s="125" t="s">
        <v>239</v>
      </c>
      <c r="D216" s="34" t="s">
        <v>75</v>
      </c>
      <c r="E216" s="173"/>
    </row>
    <row r="217" spans="1:5">
      <c r="A217" s="176">
        <v>65</v>
      </c>
      <c r="B217" s="177" t="s">
        <v>240</v>
      </c>
      <c r="C217" s="178" t="s">
        <v>241</v>
      </c>
      <c r="D217" s="179" t="s">
        <v>75</v>
      </c>
      <c r="E217" s="269">
        <f>E218</f>
        <v>0</v>
      </c>
    </row>
    <row r="218" spans="1:5">
      <c r="A218" s="166"/>
      <c r="B218" s="167"/>
      <c r="C218" s="125" t="s">
        <v>241</v>
      </c>
      <c r="D218" s="34" t="s">
        <v>75</v>
      </c>
      <c r="E218" s="173"/>
    </row>
    <row r="219" spans="1:5">
      <c r="A219" s="176">
        <v>66</v>
      </c>
      <c r="B219" s="177" t="s">
        <v>242</v>
      </c>
      <c r="C219" s="178" t="s">
        <v>243</v>
      </c>
      <c r="D219" s="179" t="s">
        <v>75</v>
      </c>
      <c r="E219" s="269">
        <f>E220</f>
        <v>0</v>
      </c>
    </row>
    <row r="220" spans="1:5">
      <c r="A220" s="166"/>
      <c r="B220" s="167"/>
      <c r="C220" s="125" t="s">
        <v>243</v>
      </c>
      <c r="D220" s="34" t="s">
        <v>75</v>
      </c>
      <c r="E220" s="173"/>
    </row>
    <row r="221" spans="1:5">
      <c r="A221" s="176">
        <v>67</v>
      </c>
      <c r="B221" s="177" t="s">
        <v>244</v>
      </c>
      <c r="C221" s="178" t="s">
        <v>245</v>
      </c>
      <c r="D221" s="179" t="s">
        <v>75</v>
      </c>
      <c r="E221" s="269">
        <f>E222</f>
        <v>0</v>
      </c>
    </row>
    <row r="222" spans="1:5">
      <c r="A222" s="166"/>
      <c r="B222" s="167"/>
      <c r="C222" s="125" t="s">
        <v>245</v>
      </c>
      <c r="D222" s="34" t="s">
        <v>75</v>
      </c>
      <c r="E222" s="173"/>
    </row>
    <row r="223" spans="1:5">
      <c r="A223" s="176">
        <v>68</v>
      </c>
      <c r="B223" s="177" t="s">
        <v>246</v>
      </c>
      <c r="C223" s="178" t="s">
        <v>247</v>
      </c>
      <c r="D223" s="179" t="s">
        <v>75</v>
      </c>
      <c r="E223" s="269">
        <f>E224</f>
        <v>0</v>
      </c>
    </row>
    <row r="224" spans="1:5">
      <c r="A224" s="166"/>
      <c r="B224" s="167"/>
      <c r="C224" s="125" t="s">
        <v>247</v>
      </c>
      <c r="D224" s="34" t="s">
        <v>75</v>
      </c>
      <c r="E224" s="173"/>
    </row>
    <row r="225" spans="1:5">
      <c r="A225" s="176">
        <v>69</v>
      </c>
      <c r="B225" s="177" t="s">
        <v>248</v>
      </c>
      <c r="C225" s="178" t="s">
        <v>249</v>
      </c>
      <c r="D225" s="179" t="s">
        <v>75</v>
      </c>
      <c r="E225" s="269">
        <f>E226</f>
        <v>0</v>
      </c>
    </row>
    <row r="226" spans="1:5">
      <c r="A226" s="166"/>
      <c r="B226" s="167"/>
      <c r="C226" s="125" t="s">
        <v>249</v>
      </c>
      <c r="D226" s="34" t="s">
        <v>75</v>
      </c>
      <c r="E226" s="173"/>
    </row>
    <row r="227" spans="1:5">
      <c r="A227" s="176">
        <v>70</v>
      </c>
      <c r="B227" s="177" t="s">
        <v>250</v>
      </c>
      <c r="C227" s="178" t="s">
        <v>251</v>
      </c>
      <c r="D227" s="179" t="s">
        <v>75</v>
      </c>
      <c r="E227" s="269">
        <f>E228</f>
        <v>0</v>
      </c>
    </row>
    <row r="228" spans="1:5">
      <c r="A228" s="166"/>
      <c r="B228" s="167"/>
      <c r="C228" s="125" t="s">
        <v>251</v>
      </c>
      <c r="D228" s="34" t="s">
        <v>75</v>
      </c>
      <c r="E228" s="173"/>
    </row>
    <row r="229" spans="1:5">
      <c r="A229" s="176">
        <v>71</v>
      </c>
      <c r="B229" s="177" t="s">
        <v>252</v>
      </c>
      <c r="C229" s="178" t="s">
        <v>253</v>
      </c>
      <c r="D229" s="179" t="s">
        <v>75</v>
      </c>
      <c r="E229" s="269">
        <f>E230</f>
        <v>0</v>
      </c>
    </row>
    <row r="230" spans="1:5">
      <c r="A230" s="166"/>
      <c r="B230" s="167"/>
      <c r="C230" s="125" t="s">
        <v>253</v>
      </c>
      <c r="D230" s="34" t="s">
        <v>75</v>
      </c>
      <c r="E230" s="173"/>
    </row>
    <row r="231" spans="1:5">
      <c r="A231" s="176">
        <v>72</v>
      </c>
      <c r="B231" s="177" t="s">
        <v>254</v>
      </c>
      <c r="C231" s="178" t="s">
        <v>255</v>
      </c>
      <c r="D231" s="179" t="s">
        <v>75</v>
      </c>
      <c r="E231" s="269">
        <f>E232</f>
        <v>0</v>
      </c>
    </row>
    <row r="232" spans="1:5">
      <c r="A232" s="166"/>
      <c r="B232" s="167"/>
      <c r="C232" s="125" t="s">
        <v>255</v>
      </c>
      <c r="D232" s="34" t="s">
        <v>75</v>
      </c>
      <c r="E232" s="173"/>
    </row>
    <row r="233" spans="1:5">
      <c r="A233" s="176">
        <v>73</v>
      </c>
      <c r="B233" s="177" t="s">
        <v>256</v>
      </c>
      <c r="C233" s="178" t="s">
        <v>257</v>
      </c>
      <c r="D233" s="179" t="s">
        <v>75</v>
      </c>
      <c r="E233" s="269">
        <f>E234</f>
        <v>0</v>
      </c>
    </row>
    <row r="234" spans="1:5">
      <c r="A234" s="166"/>
      <c r="B234" s="167"/>
      <c r="C234" s="125" t="s">
        <v>255</v>
      </c>
      <c r="D234" s="34" t="s">
        <v>75</v>
      </c>
      <c r="E234" s="173"/>
    </row>
    <row r="235" spans="1:5">
      <c r="A235" s="176">
        <v>74</v>
      </c>
      <c r="B235" s="177" t="s">
        <v>258</v>
      </c>
      <c r="C235" s="178" t="s">
        <v>259</v>
      </c>
      <c r="D235" s="179" t="s">
        <v>75</v>
      </c>
      <c r="E235" s="269">
        <f>E236</f>
        <v>0</v>
      </c>
    </row>
    <row r="236" spans="1:5">
      <c r="A236" s="166"/>
      <c r="B236" s="167"/>
      <c r="C236" s="125" t="s">
        <v>259</v>
      </c>
      <c r="D236" s="34" t="s">
        <v>75</v>
      </c>
      <c r="E236" s="173"/>
    </row>
    <row r="237" spans="1:5">
      <c r="A237" s="176">
        <v>75</v>
      </c>
      <c r="B237" s="177" t="s">
        <v>260</v>
      </c>
      <c r="C237" s="178" t="s">
        <v>261</v>
      </c>
      <c r="D237" s="179" t="s">
        <v>75</v>
      </c>
      <c r="E237" s="269">
        <f>SUM(E238:E240)</f>
        <v>0</v>
      </c>
    </row>
    <row r="238" spans="1:5">
      <c r="A238" s="166"/>
      <c r="B238" s="167"/>
      <c r="C238" s="125" t="s">
        <v>99</v>
      </c>
      <c r="D238" s="34" t="s">
        <v>75</v>
      </c>
      <c r="E238" s="173"/>
    </row>
    <row r="239" spans="1:5">
      <c r="A239" s="166"/>
      <c r="B239" s="167"/>
      <c r="C239" s="125" t="s">
        <v>89</v>
      </c>
      <c r="D239" s="34" t="s">
        <v>75</v>
      </c>
      <c r="E239" s="173"/>
    </row>
    <row r="240" spans="1:5">
      <c r="A240" s="166"/>
      <c r="B240" s="167"/>
      <c r="C240" s="125" t="s">
        <v>262</v>
      </c>
      <c r="D240" s="34" t="s">
        <v>75</v>
      </c>
      <c r="E240" s="173"/>
    </row>
    <row r="241" spans="1:5">
      <c r="A241" s="176">
        <v>76</v>
      </c>
      <c r="B241" s="177" t="s">
        <v>263</v>
      </c>
      <c r="C241" s="178" t="s">
        <v>264</v>
      </c>
      <c r="D241" s="179" t="s">
        <v>75</v>
      </c>
      <c r="E241" s="269">
        <f>E242</f>
        <v>0</v>
      </c>
    </row>
    <row r="242" spans="1:5">
      <c r="A242" s="166"/>
      <c r="B242" s="167"/>
      <c r="C242" s="125" t="s">
        <v>264</v>
      </c>
      <c r="D242" s="34" t="s">
        <v>75</v>
      </c>
      <c r="E242" s="173"/>
    </row>
    <row r="243" spans="1:5">
      <c r="A243" s="176">
        <v>77</v>
      </c>
      <c r="B243" s="177" t="s">
        <v>265</v>
      </c>
      <c r="C243" s="178" t="s">
        <v>266</v>
      </c>
      <c r="D243" s="179" t="s">
        <v>75</v>
      </c>
      <c r="E243" s="269">
        <f>E244</f>
        <v>0</v>
      </c>
    </row>
    <row r="244" spans="1:5">
      <c r="A244" s="166"/>
      <c r="B244" s="167"/>
      <c r="C244" s="125" t="s">
        <v>266</v>
      </c>
      <c r="D244" s="34" t="s">
        <v>75</v>
      </c>
      <c r="E244" s="173"/>
    </row>
    <row r="245" spans="1:5">
      <c r="A245" s="176">
        <v>78</v>
      </c>
      <c r="B245" s="177" t="s">
        <v>267</v>
      </c>
      <c r="C245" s="178" t="s">
        <v>268</v>
      </c>
      <c r="D245" s="179" t="s">
        <v>75</v>
      </c>
      <c r="E245" s="269">
        <f>E246</f>
        <v>0</v>
      </c>
    </row>
    <row r="246" spans="1:5">
      <c r="A246" s="166"/>
      <c r="B246" s="167"/>
      <c r="C246" s="125" t="s">
        <v>268</v>
      </c>
      <c r="D246" s="34" t="s">
        <v>75</v>
      </c>
      <c r="E246" s="173"/>
    </row>
    <row r="247" spans="1:5">
      <c r="A247" s="176">
        <v>79</v>
      </c>
      <c r="B247" s="177" t="s">
        <v>269</v>
      </c>
      <c r="C247" s="178" t="s">
        <v>270</v>
      </c>
      <c r="D247" s="179" t="s">
        <v>75</v>
      </c>
      <c r="E247" s="269">
        <f>E248</f>
        <v>0</v>
      </c>
    </row>
    <row r="248" spans="1:5">
      <c r="A248" s="166"/>
      <c r="B248" s="167"/>
      <c r="C248" s="125" t="s">
        <v>270</v>
      </c>
      <c r="D248" s="34" t="s">
        <v>75</v>
      </c>
      <c r="E248" s="173"/>
    </row>
    <row r="249" spans="1:5">
      <c r="A249" s="176">
        <v>80</v>
      </c>
      <c r="B249" s="177" t="s">
        <v>271</v>
      </c>
      <c r="C249" s="178" t="s">
        <v>272</v>
      </c>
      <c r="D249" s="179" t="s">
        <v>75</v>
      </c>
      <c r="E249" s="269">
        <f>E250</f>
        <v>0</v>
      </c>
    </row>
    <row r="250" spans="1:5">
      <c r="A250" s="166"/>
      <c r="B250" s="167"/>
      <c r="C250" s="125" t="s">
        <v>272</v>
      </c>
      <c r="D250" s="34" t="s">
        <v>75</v>
      </c>
      <c r="E250" s="173"/>
    </row>
    <row r="251" spans="1:5">
      <c r="A251" s="176">
        <v>81</v>
      </c>
      <c r="B251" s="177" t="s">
        <v>273</v>
      </c>
      <c r="C251" s="178" t="s">
        <v>274</v>
      </c>
      <c r="D251" s="179" t="s">
        <v>75</v>
      </c>
      <c r="E251" s="269">
        <f>SUM(E252:E255)</f>
        <v>0</v>
      </c>
    </row>
    <row r="252" spans="1:5">
      <c r="A252" s="166"/>
      <c r="B252" s="167"/>
      <c r="C252" s="125" t="s">
        <v>99</v>
      </c>
      <c r="D252" s="34" t="s">
        <v>75</v>
      </c>
      <c r="E252" s="173"/>
    </row>
    <row r="253" spans="1:5">
      <c r="A253" s="166"/>
      <c r="B253" s="167"/>
      <c r="C253" s="125" t="s">
        <v>89</v>
      </c>
      <c r="D253" s="34" t="s">
        <v>75</v>
      </c>
      <c r="E253" s="173"/>
    </row>
    <row r="254" spans="1:5">
      <c r="A254" s="166"/>
      <c r="B254" s="167"/>
      <c r="C254" s="125" t="s">
        <v>275</v>
      </c>
      <c r="D254" s="34" t="s">
        <v>75</v>
      </c>
      <c r="E254" s="173"/>
    </row>
    <row r="255" spans="1:5">
      <c r="A255" s="166"/>
      <c r="B255" s="167"/>
      <c r="C255" s="125" t="s">
        <v>218</v>
      </c>
      <c r="D255" s="34" t="s">
        <v>75</v>
      </c>
      <c r="E255" s="173"/>
    </row>
    <row r="256" spans="1:5">
      <c r="A256" s="176">
        <v>82</v>
      </c>
      <c r="B256" s="177" t="s">
        <v>276</v>
      </c>
      <c r="C256" s="178" t="s">
        <v>277</v>
      </c>
      <c r="D256" s="179" t="s">
        <v>75</v>
      </c>
      <c r="E256" s="269">
        <f>SUM(E257:E259)</f>
        <v>0</v>
      </c>
    </row>
    <row r="257" spans="1:5">
      <c r="A257" s="166"/>
      <c r="B257" s="167"/>
      <c r="C257" s="125" t="s">
        <v>278</v>
      </c>
      <c r="D257" s="34" t="s">
        <v>75</v>
      </c>
      <c r="E257" s="173"/>
    </row>
    <row r="258" spans="1:5">
      <c r="A258" s="166"/>
      <c r="B258" s="167"/>
      <c r="C258" s="125" t="s">
        <v>279</v>
      </c>
      <c r="D258" s="34" t="s">
        <v>75</v>
      </c>
      <c r="E258" s="173"/>
    </row>
    <row r="259" spans="1:5">
      <c r="A259" s="166"/>
      <c r="B259" s="167"/>
      <c r="C259" s="125" t="s">
        <v>280</v>
      </c>
      <c r="D259" s="34" t="s">
        <v>75</v>
      </c>
      <c r="E259" s="173"/>
    </row>
    <row r="260" spans="1:5">
      <c r="A260" s="176">
        <v>83</v>
      </c>
      <c r="B260" s="177" t="s">
        <v>281</v>
      </c>
      <c r="C260" s="178" t="s">
        <v>282</v>
      </c>
      <c r="D260" s="179" t="s">
        <v>75</v>
      </c>
      <c r="E260" s="269">
        <f>E261</f>
        <v>0</v>
      </c>
    </row>
    <row r="261" spans="1:5">
      <c r="A261" s="166"/>
      <c r="B261" s="167"/>
      <c r="C261" s="125" t="s">
        <v>282</v>
      </c>
      <c r="D261" s="34" t="s">
        <v>75</v>
      </c>
      <c r="E261" s="173"/>
    </row>
    <row r="262" spans="1:5">
      <c r="A262" s="176">
        <v>84</v>
      </c>
      <c r="B262" s="177" t="s">
        <v>283</v>
      </c>
      <c r="C262" s="178" t="s">
        <v>284</v>
      </c>
      <c r="D262" s="179" t="s">
        <v>75</v>
      </c>
      <c r="E262" s="269">
        <f>E263</f>
        <v>0</v>
      </c>
    </row>
    <row r="263" spans="1:5">
      <c r="A263" s="166"/>
      <c r="B263" s="167"/>
      <c r="C263" s="125" t="s">
        <v>284</v>
      </c>
      <c r="D263" s="34" t="s">
        <v>75</v>
      </c>
      <c r="E263" s="35"/>
    </row>
    <row r="264" spans="1:5">
      <c r="A264" s="176">
        <v>85</v>
      </c>
      <c r="B264" s="178" t="s">
        <v>285</v>
      </c>
      <c r="C264" s="178" t="s">
        <v>286</v>
      </c>
      <c r="D264" s="179" t="s">
        <v>75</v>
      </c>
      <c r="E264" s="269">
        <f>E265</f>
        <v>0</v>
      </c>
    </row>
    <row r="265" spans="1:5" ht="15.75" thickBot="1">
      <c r="A265" s="166"/>
      <c r="B265" s="168"/>
      <c r="C265" s="125" t="s">
        <v>286</v>
      </c>
      <c r="D265" s="34" t="s">
        <v>75</v>
      </c>
      <c r="E265" s="35"/>
    </row>
    <row r="266" spans="1:5" ht="15.75" thickBot="1">
      <c r="A266" s="170"/>
      <c r="B266" s="169"/>
      <c r="C266" s="37"/>
      <c r="D266" s="37"/>
      <c r="E266" s="268">
        <f>E264+E262+E260+E256+E251+E249+E247+E245+E243+E241+E237+E235+E233+E231+E229+E227+E225+E223+E221+E219+E217+E215+E213+E211+E209+E207+E205+E203+E202+E200+E199+E193+E192+E190+E188+E186+E184+E182+E179+E176+E173+E171+E169+E164+E159+E153+E149+E145+E141+E137+E135+E133+E131+E129+E127+E123+E119+E115+E111+E107+E102+E97+E92+E90+E86+E84+E79+E77+E75+E73+E63+E68+E61+E57+E52+E47+E41+E35+E30+E20+E18+E15+E12+E9+E7</f>
        <v>0</v>
      </c>
    </row>
    <row r="267" spans="1:5">
      <c r="A267" s="171" t="s">
        <v>287</v>
      </c>
    </row>
    <row r="270" spans="1:5">
      <c r="A270" s="151" t="s">
        <v>288</v>
      </c>
      <c r="B270" s="152"/>
      <c r="C270" s="152"/>
    </row>
    <row r="271" spans="1:5">
      <c r="A271" s="196" t="s">
        <v>289</v>
      </c>
      <c r="B271" s="197"/>
      <c r="C271" s="198"/>
    </row>
    <row r="272" spans="1:5">
      <c r="A272" s="199" t="s">
        <v>290</v>
      </c>
      <c r="B272" s="200"/>
      <c r="C272" s="201"/>
    </row>
    <row r="273" spans="1:3">
      <c r="A273" s="202"/>
      <c r="B273" s="203"/>
      <c r="C273" s="204"/>
    </row>
    <row r="274" spans="1:3">
      <c r="A274" s="199" t="s">
        <v>291</v>
      </c>
      <c r="B274" s="200"/>
      <c r="C274" s="204"/>
    </row>
    <row r="275" spans="1:3">
      <c r="A275" s="205" t="s">
        <v>292</v>
      </c>
      <c r="B275" s="197"/>
      <c r="C275" s="206"/>
    </row>
    <row r="276" spans="1:3">
      <c r="A276" s="199" t="s">
        <v>293</v>
      </c>
      <c r="B276" s="200"/>
      <c r="C276" s="201"/>
    </row>
    <row r="277" spans="1:3">
      <c r="A277" s="207" t="s">
        <v>294</v>
      </c>
      <c r="B277" s="208"/>
      <c r="C277" s="209"/>
    </row>
  </sheetData>
  <sheetProtection algorithmName="SHA-512" hashValue="+l0BE9jSriDVidMhLOt7exjQemBl5jT9Sr8nBPjR8c1c1YhvIzn+u3vsaDM1sV+LaD1ziYcHSYcrCWI2MoS61A==" saltValue="nDM3PnnMEXf29hdD91FAKw==" spinCount="100000" sheet="1" objects="1" scenarios="1"/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showGridLines="0" zoomScaleNormal="100" workbookViewId="0">
      <selection activeCell="F14" sqref="F14"/>
    </sheetView>
  </sheetViews>
  <sheetFormatPr defaultColWidth="8.7109375" defaultRowHeight="15"/>
  <cols>
    <col min="1" max="1" width="8.7109375" style="2" customWidth="1"/>
    <col min="2" max="2" width="14.42578125" style="2" customWidth="1"/>
    <col min="3" max="3" width="41.28515625" style="2" customWidth="1"/>
    <col min="4" max="5" width="11.42578125" style="2" customWidth="1"/>
    <col min="6" max="7" width="14.42578125" style="2" customWidth="1"/>
    <col min="8" max="8" width="8.7109375" style="2"/>
    <col min="9" max="9" width="12.42578125" style="2" customWidth="1"/>
    <col min="10" max="16384" width="8.7109375" style="2"/>
  </cols>
  <sheetData>
    <row r="1" spans="1:9" ht="37.5" customHeight="1">
      <c r="A1" s="38" t="s">
        <v>54</v>
      </c>
      <c r="B1" s="392" t="s">
        <v>55</v>
      </c>
      <c r="C1" s="392"/>
      <c r="D1" s="392"/>
      <c r="E1" s="392"/>
      <c r="F1" s="392"/>
      <c r="G1" s="392"/>
    </row>
    <row r="2" spans="1:9">
      <c r="B2" s="4" t="s">
        <v>56</v>
      </c>
      <c r="C2" s="4"/>
      <c r="G2" s="156" t="s">
        <v>295</v>
      </c>
    </row>
    <row r="3" spans="1:9" ht="16.5">
      <c r="A3" s="39"/>
      <c r="B3" s="39"/>
      <c r="C3" s="39"/>
      <c r="D3" s="40"/>
      <c r="E3" s="41"/>
      <c r="F3" s="42"/>
      <c r="G3" s="42"/>
    </row>
    <row r="4" spans="1:9" ht="16.5">
      <c r="A4" s="43" t="s">
        <v>62</v>
      </c>
      <c r="B4" s="39"/>
      <c r="C4" s="39"/>
      <c r="D4" s="40"/>
      <c r="E4" s="41"/>
      <c r="F4" s="42"/>
      <c r="G4" s="42"/>
    </row>
    <row r="5" spans="1:9" ht="17.25" thickBot="1">
      <c r="A5" s="39"/>
      <c r="B5" s="39"/>
      <c r="C5" s="39"/>
      <c r="D5" s="40"/>
      <c r="E5" s="41"/>
      <c r="F5" s="42"/>
      <c r="G5" s="42"/>
    </row>
    <row r="6" spans="1:9" ht="26.25" thickBot="1">
      <c r="A6" s="44" t="s">
        <v>58</v>
      </c>
      <c r="B6" s="45" t="s">
        <v>296</v>
      </c>
      <c r="C6" s="46" t="s">
        <v>59</v>
      </c>
      <c r="D6" s="45" t="s">
        <v>297</v>
      </c>
      <c r="E6" s="47" t="s">
        <v>298</v>
      </c>
      <c r="F6" s="48" t="s">
        <v>299</v>
      </c>
      <c r="G6" s="49" t="s">
        <v>300</v>
      </c>
    </row>
    <row r="7" spans="1:9">
      <c r="A7" s="50"/>
      <c r="B7" s="51" t="s">
        <v>301</v>
      </c>
      <c r="C7" s="52" t="s">
        <v>302</v>
      </c>
      <c r="D7" s="51"/>
      <c r="E7" s="53"/>
      <c r="F7" s="53"/>
      <c r="G7" s="54"/>
    </row>
    <row r="8" spans="1:9">
      <c r="A8" s="55">
        <v>1</v>
      </c>
      <c r="B8" s="56"/>
      <c r="C8" s="57" t="s">
        <v>303</v>
      </c>
      <c r="D8" s="56" t="s">
        <v>75</v>
      </c>
      <c r="E8" s="58">
        <v>1</v>
      </c>
      <c r="F8" s="60"/>
      <c r="G8" s="59">
        <f t="shared" ref="G8:G20" si="0">E8*F8</f>
        <v>0</v>
      </c>
    </row>
    <row r="9" spans="1:9">
      <c r="A9" s="55">
        <v>2</v>
      </c>
      <c r="B9" s="56"/>
      <c r="C9" s="57" t="s">
        <v>304</v>
      </c>
      <c r="D9" s="56" t="s">
        <v>305</v>
      </c>
      <c r="E9" s="58">
        <v>2</v>
      </c>
      <c r="F9" s="60"/>
      <c r="G9" s="59">
        <f t="shared" si="0"/>
        <v>0</v>
      </c>
    </row>
    <row r="10" spans="1:9">
      <c r="A10" s="55">
        <v>3</v>
      </c>
      <c r="B10" s="61"/>
      <c r="C10" s="62" t="s">
        <v>306</v>
      </c>
      <c r="D10" s="61" t="s">
        <v>75</v>
      </c>
      <c r="E10" s="58">
        <v>1</v>
      </c>
      <c r="F10" s="86">
        <f>'Archeo. výskum'!E12</f>
        <v>0</v>
      </c>
      <c r="G10" s="59">
        <f t="shared" si="0"/>
        <v>0</v>
      </c>
    </row>
    <row r="11" spans="1:9">
      <c r="A11" s="55">
        <v>4</v>
      </c>
      <c r="B11" s="56"/>
      <c r="C11" s="57" t="s">
        <v>307</v>
      </c>
      <c r="D11" s="56" t="s">
        <v>75</v>
      </c>
      <c r="E11" s="58">
        <v>1</v>
      </c>
      <c r="F11" s="60"/>
      <c r="G11" s="59">
        <f t="shared" si="0"/>
        <v>0</v>
      </c>
    </row>
    <row r="12" spans="1:9">
      <c r="A12" s="55">
        <v>5</v>
      </c>
      <c r="B12" s="56"/>
      <c r="C12" s="190" t="s">
        <v>308</v>
      </c>
      <c r="D12" s="56" t="s">
        <v>75</v>
      </c>
      <c r="E12" s="58">
        <v>1</v>
      </c>
      <c r="F12" s="60"/>
      <c r="G12" s="59">
        <f t="shared" si="0"/>
        <v>0</v>
      </c>
      <c r="I12" s="172"/>
    </row>
    <row r="13" spans="1:9">
      <c r="A13" s="55">
        <v>6</v>
      </c>
      <c r="B13" s="56"/>
      <c r="C13" s="57" t="s">
        <v>309</v>
      </c>
      <c r="D13" s="56" t="s">
        <v>75</v>
      </c>
      <c r="E13" s="58">
        <v>1</v>
      </c>
      <c r="F13" s="86">
        <f>'Všeob. položky - Dok. Zhotov.'!H110</f>
        <v>0</v>
      </c>
      <c r="G13" s="59">
        <f t="shared" si="0"/>
        <v>0</v>
      </c>
      <c r="I13" s="172"/>
    </row>
    <row r="14" spans="1:9" ht="38.25">
      <c r="A14" s="55">
        <v>7</v>
      </c>
      <c r="B14" s="56"/>
      <c r="C14" s="63" t="s">
        <v>310</v>
      </c>
      <c r="D14" s="56" t="s">
        <v>75</v>
      </c>
      <c r="E14" s="58">
        <v>1</v>
      </c>
      <c r="F14" s="145"/>
      <c r="G14" s="59">
        <f t="shared" si="0"/>
        <v>0</v>
      </c>
      <c r="I14" s="172"/>
    </row>
    <row r="15" spans="1:9" ht="25.5">
      <c r="A15" s="55">
        <v>8</v>
      </c>
      <c r="B15" s="64"/>
      <c r="C15" s="188" t="s">
        <v>311</v>
      </c>
      <c r="D15" s="56" t="s">
        <v>75</v>
      </c>
      <c r="E15" s="65">
        <v>1</v>
      </c>
      <c r="F15" s="60"/>
      <c r="G15" s="66">
        <f t="shared" si="0"/>
        <v>0</v>
      </c>
      <c r="I15" s="172"/>
    </row>
    <row r="16" spans="1:9" ht="25.5">
      <c r="A16" s="55">
        <v>9</v>
      </c>
      <c r="B16" s="64"/>
      <c r="C16" s="189" t="s">
        <v>312</v>
      </c>
      <c r="D16" s="56" t="s">
        <v>75</v>
      </c>
      <c r="E16" s="65">
        <v>1</v>
      </c>
      <c r="F16" s="60"/>
      <c r="G16" s="59">
        <f t="shared" si="0"/>
        <v>0</v>
      </c>
      <c r="I16" s="172"/>
    </row>
    <row r="17" spans="1:9" ht="25.5">
      <c r="A17" s="55">
        <v>10</v>
      </c>
      <c r="B17" s="64"/>
      <c r="C17" s="189" t="s">
        <v>313</v>
      </c>
      <c r="D17" s="56" t="s">
        <v>75</v>
      </c>
      <c r="E17" s="65">
        <v>1</v>
      </c>
      <c r="F17" s="60"/>
      <c r="G17" s="59">
        <f t="shared" si="0"/>
        <v>0</v>
      </c>
      <c r="I17" s="172"/>
    </row>
    <row r="18" spans="1:9" ht="15" customHeight="1">
      <c r="A18" s="55">
        <v>11</v>
      </c>
      <c r="B18" s="56"/>
      <c r="C18" s="63" t="s">
        <v>314</v>
      </c>
      <c r="D18" s="64" t="s">
        <v>305</v>
      </c>
      <c r="E18" s="58">
        <v>3</v>
      </c>
      <c r="F18" s="145"/>
      <c r="G18" s="59">
        <f t="shared" si="0"/>
        <v>0</v>
      </c>
    </row>
    <row r="19" spans="1:9" ht="15" customHeight="1">
      <c r="A19" s="55">
        <v>12</v>
      </c>
      <c r="B19" s="56"/>
      <c r="C19" s="63" t="s">
        <v>315</v>
      </c>
      <c r="D19" s="64" t="s">
        <v>75</v>
      </c>
      <c r="E19" s="58">
        <v>1</v>
      </c>
      <c r="F19" s="145"/>
      <c r="G19" s="59">
        <f t="shared" si="0"/>
        <v>0</v>
      </c>
    </row>
    <row r="20" spans="1:9" ht="15" customHeight="1">
      <c r="A20" s="55">
        <v>13</v>
      </c>
      <c r="B20" s="64"/>
      <c r="C20" s="67" t="s">
        <v>316</v>
      </c>
      <c r="D20" s="64" t="s">
        <v>317</v>
      </c>
      <c r="E20" s="58">
        <v>900</v>
      </c>
      <c r="F20" s="60"/>
      <c r="G20" s="59">
        <f t="shared" si="0"/>
        <v>0</v>
      </c>
    </row>
    <row r="21" spans="1:9">
      <c r="A21" s="69">
        <v>14</v>
      </c>
      <c r="B21" s="70"/>
      <c r="C21" s="71" t="s">
        <v>318</v>
      </c>
      <c r="D21" s="70" t="s">
        <v>75</v>
      </c>
      <c r="E21" s="72">
        <v>1</v>
      </c>
      <c r="F21" s="60"/>
      <c r="G21" s="68">
        <f>E21*F21</f>
        <v>0</v>
      </c>
    </row>
    <row r="22" spans="1:9">
      <c r="A22" s="69">
        <v>15</v>
      </c>
      <c r="B22" s="70"/>
      <c r="C22" s="71" t="s">
        <v>319</v>
      </c>
      <c r="D22" s="70" t="s">
        <v>75</v>
      </c>
      <c r="E22" s="72">
        <v>1</v>
      </c>
      <c r="F22" s="60"/>
      <c r="G22" s="68">
        <f>E22*F22</f>
        <v>0</v>
      </c>
    </row>
    <row r="23" spans="1:9" ht="15.75" thickBot="1">
      <c r="A23" s="69">
        <v>16</v>
      </c>
      <c r="B23" s="70"/>
      <c r="C23" s="71" t="s">
        <v>320</v>
      </c>
      <c r="D23" s="70" t="s">
        <v>75</v>
      </c>
      <c r="E23" s="72">
        <v>1</v>
      </c>
      <c r="F23" s="60"/>
      <c r="G23" s="68">
        <f>E23*F23</f>
        <v>0</v>
      </c>
    </row>
    <row r="24" spans="1:9" ht="15.75" thickBot="1">
      <c r="A24" s="73" t="s">
        <v>321</v>
      </c>
      <c r="B24" s="74"/>
      <c r="C24" s="74"/>
      <c r="D24" s="75"/>
      <c r="E24" s="76"/>
      <c r="F24" s="77"/>
      <c r="G24" s="78">
        <f>SUM(G8:G23)</f>
        <v>0</v>
      </c>
    </row>
    <row r="25" spans="1:9">
      <c r="A25" s="79"/>
      <c r="B25" s="79"/>
      <c r="C25" s="79"/>
      <c r="D25" s="80"/>
      <c r="E25" s="81"/>
      <c r="F25" s="82"/>
      <c r="G25" s="82"/>
    </row>
    <row r="26" spans="1:9">
      <c r="A26" s="152" t="s">
        <v>288</v>
      </c>
      <c r="B26" s="83"/>
      <c r="C26" s="83"/>
      <c r="D26" s="80"/>
      <c r="E26" s="81"/>
      <c r="F26" s="82"/>
      <c r="G26" s="82"/>
    </row>
    <row r="27" spans="1:9">
      <c r="A27" s="152" t="s">
        <v>289</v>
      </c>
      <c r="B27" s="83"/>
      <c r="C27" s="83"/>
      <c r="D27" s="80"/>
      <c r="E27" s="81"/>
      <c r="F27" s="82"/>
      <c r="G27" s="82"/>
    </row>
    <row r="28" spans="1:9">
      <c r="A28" s="152" t="s">
        <v>322</v>
      </c>
      <c r="B28" s="83"/>
      <c r="C28" s="83"/>
      <c r="D28" s="80"/>
      <c r="E28" s="81"/>
      <c r="F28" s="82"/>
      <c r="G28" s="82"/>
    </row>
    <row r="29" spans="1:9" ht="16.5">
      <c r="A29" s="152" t="s">
        <v>290</v>
      </c>
      <c r="B29" s="84"/>
      <c r="C29" s="84"/>
      <c r="D29" s="40"/>
      <c r="E29" s="41"/>
      <c r="F29" s="42"/>
      <c r="G29" s="42"/>
    </row>
    <row r="30" spans="1:9">
      <c r="A30" s="152" t="s">
        <v>323</v>
      </c>
      <c r="B30" s="85"/>
      <c r="C30" s="85"/>
    </row>
    <row r="31" spans="1:9">
      <c r="A31" s="152" t="s">
        <v>324</v>
      </c>
    </row>
    <row r="32" spans="1:9">
      <c r="A32" s="152" t="s">
        <v>325</v>
      </c>
    </row>
    <row r="33" spans="1:1">
      <c r="A33" s="152" t="s">
        <v>326</v>
      </c>
    </row>
    <row r="34" spans="1:1">
      <c r="A34" s="153"/>
    </row>
    <row r="35" spans="1:1">
      <c r="A35" s="152" t="s">
        <v>291</v>
      </c>
    </row>
    <row r="36" spans="1:1">
      <c r="A36" s="152" t="s">
        <v>292</v>
      </c>
    </row>
    <row r="37" spans="1:1">
      <c r="A37" s="152" t="s">
        <v>327</v>
      </c>
    </row>
  </sheetData>
  <sheetProtection algorithmName="SHA-512" hashValue="K1eqvLhVz3nrQyzEId5U2bW8Rdp49m0oPO10/XSMY9pPmF3hC5oAvD9CgoNq1r266XbG6tHzbe/5Mo5ZyAYT6Q==" saltValue="vjqvjrjPt7HTD02qGtIogw==" spinCount="100000" sheet="1" objects="1" scenarios="1"/>
  <mergeCells count="1">
    <mergeCell ref="B1:G1"/>
  </mergeCells>
  <pageMargins left="0.31496062992125984" right="0.31496062992125984" top="0.74803149606299213" bottom="0.55118110236220474" header="0.31496062992125984" footer="0.31496062992125984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3"/>
  <sheetViews>
    <sheetView showGridLines="0" topLeftCell="A51" zoomScaleNormal="100" workbookViewId="0">
      <selection activeCell="J69" sqref="J69"/>
    </sheetView>
  </sheetViews>
  <sheetFormatPr defaultColWidth="8.7109375" defaultRowHeight="15"/>
  <cols>
    <col min="1" max="2" width="8.7109375" style="2" customWidth="1"/>
    <col min="3" max="3" width="128.7109375" style="2" customWidth="1"/>
    <col min="4" max="4" width="10" style="2" customWidth="1"/>
    <col min="5" max="8" width="14.42578125" style="2" customWidth="1"/>
    <col min="9" max="16384" width="8.7109375" style="2"/>
  </cols>
  <sheetData>
    <row r="1" spans="1:10" ht="37.5" customHeight="1">
      <c r="A1" s="2" t="s">
        <v>54</v>
      </c>
      <c r="C1" s="392" t="s">
        <v>55</v>
      </c>
      <c r="D1" s="392"/>
      <c r="E1" s="392"/>
      <c r="F1" s="392"/>
      <c r="H1" s="156" t="s">
        <v>328</v>
      </c>
    </row>
    <row r="2" spans="1:10">
      <c r="B2" s="4" t="s">
        <v>56</v>
      </c>
      <c r="C2" s="4"/>
    </row>
    <row r="4" spans="1:10">
      <c r="A4" s="87"/>
      <c r="B4" s="88"/>
      <c r="C4" s="87"/>
      <c r="D4" s="88"/>
      <c r="E4" s="89"/>
      <c r="F4" s="89"/>
      <c r="G4" s="89"/>
    </row>
    <row r="5" spans="1:10" ht="15.75">
      <c r="A5" s="90" t="s">
        <v>329</v>
      </c>
      <c r="B5" s="88"/>
      <c r="C5" s="87"/>
      <c r="D5" s="88"/>
      <c r="E5" s="89"/>
      <c r="F5" s="89"/>
      <c r="G5" s="89"/>
    </row>
    <row r="6" spans="1:10" ht="15.75" thickBot="1">
      <c r="A6" s="87"/>
      <c r="B6" s="88"/>
      <c r="C6" s="87"/>
      <c r="D6" s="88"/>
      <c r="E6" s="89"/>
      <c r="F6" s="89"/>
      <c r="G6" s="89"/>
    </row>
    <row r="7" spans="1:10" ht="26.25" customHeight="1" thickBot="1">
      <c r="A7" s="91" t="s">
        <v>58</v>
      </c>
      <c r="B7" s="394" t="s">
        <v>69</v>
      </c>
      <c r="C7" s="92" t="s">
        <v>70</v>
      </c>
      <c r="D7" s="93" t="s">
        <v>330</v>
      </c>
      <c r="E7" s="191" t="s">
        <v>331</v>
      </c>
      <c r="F7" s="192" t="s">
        <v>332</v>
      </c>
      <c r="G7" s="192" t="s">
        <v>333</v>
      </c>
      <c r="H7" s="193" t="s">
        <v>334</v>
      </c>
      <c r="J7" s="158"/>
    </row>
    <row r="8" spans="1:10" ht="25.5" customHeight="1" thickBot="1">
      <c r="A8" s="94"/>
      <c r="B8" s="394"/>
      <c r="C8" s="95"/>
      <c r="D8" s="96" t="s">
        <v>335</v>
      </c>
      <c r="E8" s="194" t="s">
        <v>336</v>
      </c>
      <c r="F8" s="194" t="s">
        <v>337</v>
      </c>
      <c r="G8" s="194" t="s">
        <v>338</v>
      </c>
      <c r="H8" s="195" t="s">
        <v>339</v>
      </c>
    </row>
    <row r="9" spans="1:10">
      <c r="A9" s="97">
        <v>1</v>
      </c>
      <c r="B9" s="98" t="s">
        <v>340</v>
      </c>
      <c r="C9" s="99" t="s">
        <v>341</v>
      </c>
      <c r="D9" s="100" t="s">
        <v>75</v>
      </c>
      <c r="E9" s="101"/>
      <c r="F9" s="101"/>
      <c r="G9" s="101"/>
      <c r="H9" s="210"/>
    </row>
    <row r="10" spans="1:10">
      <c r="A10" s="102">
        <v>2</v>
      </c>
      <c r="B10" s="103" t="s">
        <v>342</v>
      </c>
      <c r="C10" s="104" t="s">
        <v>343</v>
      </c>
      <c r="D10" s="105" t="s">
        <v>75</v>
      </c>
      <c r="E10" s="101"/>
      <c r="F10" s="101"/>
      <c r="G10" s="101"/>
      <c r="H10" s="211"/>
    </row>
    <row r="11" spans="1:10">
      <c r="A11" s="106">
        <v>3</v>
      </c>
      <c r="B11" s="103" t="s">
        <v>344</v>
      </c>
      <c r="C11" s="104" t="s">
        <v>345</v>
      </c>
      <c r="D11" s="105" t="s">
        <v>75</v>
      </c>
      <c r="E11" s="101"/>
      <c r="F11" s="101"/>
      <c r="G11" s="101"/>
      <c r="H11" s="211"/>
    </row>
    <row r="12" spans="1:10">
      <c r="A12" s="102">
        <v>4</v>
      </c>
      <c r="B12" s="103" t="s">
        <v>346</v>
      </c>
      <c r="C12" s="104" t="s">
        <v>347</v>
      </c>
      <c r="D12" s="105" t="s">
        <v>75</v>
      </c>
      <c r="E12" s="101"/>
      <c r="F12" s="101"/>
      <c r="G12" s="101"/>
      <c r="H12" s="211"/>
    </row>
    <row r="13" spans="1:10">
      <c r="A13" s="102">
        <v>5</v>
      </c>
      <c r="B13" s="103" t="s">
        <v>348</v>
      </c>
      <c r="C13" s="104" t="s">
        <v>349</v>
      </c>
      <c r="D13" s="105" t="s">
        <v>75</v>
      </c>
      <c r="E13" s="101"/>
      <c r="F13" s="101"/>
      <c r="G13" s="101"/>
      <c r="H13" s="211"/>
    </row>
    <row r="14" spans="1:10">
      <c r="A14" s="102">
        <v>6</v>
      </c>
      <c r="B14" s="103" t="s">
        <v>350</v>
      </c>
      <c r="C14" s="104" t="s">
        <v>351</v>
      </c>
      <c r="D14" s="105" t="s">
        <v>75</v>
      </c>
      <c r="E14" s="101"/>
      <c r="F14" s="101"/>
      <c r="G14" s="101"/>
      <c r="H14" s="211"/>
    </row>
    <row r="15" spans="1:10">
      <c r="A15" s="102">
        <v>7</v>
      </c>
      <c r="B15" s="103" t="s">
        <v>352</v>
      </c>
      <c r="C15" s="104" t="s">
        <v>353</v>
      </c>
      <c r="D15" s="105" t="s">
        <v>75</v>
      </c>
      <c r="E15" s="101"/>
      <c r="F15" s="101"/>
      <c r="G15" s="101"/>
      <c r="H15" s="211"/>
    </row>
    <row r="16" spans="1:10">
      <c r="A16" s="107">
        <v>9</v>
      </c>
      <c r="B16" s="103" t="s">
        <v>354</v>
      </c>
      <c r="C16" s="104" t="s">
        <v>355</v>
      </c>
      <c r="D16" s="108"/>
      <c r="E16" s="149"/>
      <c r="F16" s="149"/>
      <c r="G16" s="149"/>
      <c r="H16" s="262"/>
    </row>
    <row r="17" spans="1:8">
      <c r="A17" s="107">
        <v>10</v>
      </c>
      <c r="B17" s="142" t="s">
        <v>73</v>
      </c>
      <c r="C17" s="143" t="s">
        <v>74</v>
      </c>
      <c r="D17" s="109" t="s">
        <v>75</v>
      </c>
      <c r="E17" s="101"/>
      <c r="F17" s="101"/>
      <c r="G17" s="101"/>
      <c r="H17" s="211"/>
    </row>
    <row r="18" spans="1:8">
      <c r="A18" s="107">
        <v>11</v>
      </c>
      <c r="B18" s="142" t="s">
        <v>76</v>
      </c>
      <c r="C18" s="143" t="s">
        <v>77</v>
      </c>
      <c r="D18" s="109" t="s">
        <v>75</v>
      </c>
      <c r="E18" s="101"/>
      <c r="F18" s="101"/>
      <c r="G18" s="101"/>
      <c r="H18" s="211"/>
    </row>
    <row r="19" spans="1:8">
      <c r="A19" s="140">
        <v>12</v>
      </c>
      <c r="B19" s="142" t="s">
        <v>80</v>
      </c>
      <c r="C19" s="143" t="s">
        <v>81</v>
      </c>
      <c r="D19" s="141" t="s">
        <v>75</v>
      </c>
      <c r="E19" s="101"/>
      <c r="F19" s="110"/>
      <c r="G19" s="144"/>
      <c r="H19" s="212"/>
    </row>
    <row r="20" spans="1:8">
      <c r="A20" s="107">
        <v>13</v>
      </c>
      <c r="B20" s="142" t="s">
        <v>82</v>
      </c>
      <c r="C20" s="143" t="s">
        <v>83</v>
      </c>
      <c r="D20" s="109" t="s">
        <v>75</v>
      </c>
      <c r="E20" s="101"/>
      <c r="F20" s="101"/>
      <c r="G20" s="101"/>
      <c r="H20" s="211"/>
    </row>
    <row r="21" spans="1:8">
      <c r="A21" s="107">
        <v>14</v>
      </c>
      <c r="B21" s="142" t="s">
        <v>84</v>
      </c>
      <c r="C21" s="143" t="s">
        <v>85</v>
      </c>
      <c r="D21" s="109" t="s">
        <v>75</v>
      </c>
      <c r="E21" s="101"/>
      <c r="F21" s="101"/>
      <c r="G21" s="101"/>
      <c r="H21" s="211"/>
    </row>
    <row r="22" spans="1:8">
      <c r="A22" s="107">
        <v>15</v>
      </c>
      <c r="B22" s="142" t="s">
        <v>86</v>
      </c>
      <c r="C22" s="143" t="s">
        <v>87</v>
      </c>
      <c r="D22" s="109" t="s">
        <v>75</v>
      </c>
      <c r="E22" s="101"/>
      <c r="F22" s="101"/>
      <c r="G22" s="101"/>
      <c r="H22" s="211"/>
    </row>
    <row r="23" spans="1:8">
      <c r="A23" s="107">
        <v>16</v>
      </c>
      <c r="B23" s="142" t="s">
        <v>97</v>
      </c>
      <c r="C23" s="143" t="s">
        <v>98</v>
      </c>
      <c r="D23" s="109" t="s">
        <v>75</v>
      </c>
      <c r="E23" s="101"/>
      <c r="F23" s="101"/>
      <c r="G23" s="101"/>
      <c r="H23" s="211"/>
    </row>
    <row r="24" spans="1:8">
      <c r="A24" s="107">
        <v>17</v>
      </c>
      <c r="B24" s="142" t="s">
        <v>102</v>
      </c>
      <c r="C24" s="143" t="s">
        <v>103</v>
      </c>
      <c r="D24" s="109" t="s">
        <v>75</v>
      </c>
      <c r="E24" s="101"/>
      <c r="F24" s="101"/>
      <c r="G24" s="101"/>
      <c r="H24" s="211"/>
    </row>
    <row r="25" spans="1:8">
      <c r="A25" s="107">
        <v>18</v>
      </c>
      <c r="B25" s="142" t="s">
        <v>104</v>
      </c>
      <c r="C25" s="143" t="s">
        <v>105</v>
      </c>
      <c r="D25" s="109" t="s">
        <v>75</v>
      </c>
      <c r="E25" s="101"/>
      <c r="F25" s="101"/>
      <c r="G25" s="101"/>
      <c r="H25" s="211"/>
    </row>
    <row r="26" spans="1:8">
      <c r="A26" s="107">
        <v>19</v>
      </c>
      <c r="B26" s="142" t="s">
        <v>106</v>
      </c>
      <c r="C26" s="143" t="s">
        <v>107</v>
      </c>
      <c r="D26" s="109" t="s">
        <v>75</v>
      </c>
      <c r="E26" s="101"/>
      <c r="F26" s="101"/>
      <c r="G26" s="101"/>
      <c r="H26" s="211"/>
    </row>
    <row r="27" spans="1:8">
      <c r="A27" s="107">
        <v>20</v>
      </c>
      <c r="B27" s="142" t="s">
        <v>108</v>
      </c>
      <c r="C27" s="143" t="s">
        <v>109</v>
      </c>
      <c r="D27" s="109" t="s">
        <v>75</v>
      </c>
      <c r="E27" s="101"/>
      <c r="F27" s="101"/>
      <c r="G27" s="101"/>
      <c r="H27" s="211"/>
    </row>
    <row r="28" spans="1:8">
      <c r="A28" s="107">
        <v>21</v>
      </c>
      <c r="B28" s="142" t="s">
        <v>110</v>
      </c>
      <c r="C28" s="143" t="s">
        <v>111</v>
      </c>
      <c r="D28" s="109" t="s">
        <v>75</v>
      </c>
      <c r="E28" s="101"/>
      <c r="F28" s="101"/>
      <c r="G28" s="101"/>
      <c r="H28" s="211"/>
    </row>
    <row r="29" spans="1:8">
      <c r="A29" s="107">
        <v>22</v>
      </c>
      <c r="B29" s="142" t="s">
        <v>112</v>
      </c>
      <c r="C29" s="143" t="s">
        <v>113</v>
      </c>
      <c r="D29" s="109" t="s">
        <v>75</v>
      </c>
      <c r="E29" s="101"/>
      <c r="F29" s="101"/>
      <c r="G29" s="101"/>
      <c r="H29" s="211"/>
    </row>
    <row r="30" spans="1:8">
      <c r="A30" s="107">
        <v>23</v>
      </c>
      <c r="B30" s="142" t="s">
        <v>114</v>
      </c>
      <c r="C30" s="143" t="s">
        <v>115</v>
      </c>
      <c r="D30" s="109" t="s">
        <v>75</v>
      </c>
      <c r="E30" s="101"/>
      <c r="F30" s="101"/>
      <c r="G30" s="101"/>
      <c r="H30" s="211"/>
    </row>
    <row r="31" spans="1:8">
      <c r="A31" s="107">
        <v>24</v>
      </c>
      <c r="B31" s="142" t="s">
        <v>118</v>
      </c>
      <c r="C31" s="143" t="s">
        <v>119</v>
      </c>
      <c r="D31" s="109" t="s">
        <v>75</v>
      </c>
      <c r="E31" s="101"/>
      <c r="F31" s="101"/>
      <c r="G31" s="101"/>
      <c r="H31" s="211"/>
    </row>
    <row r="32" spans="1:8">
      <c r="A32" s="107">
        <v>25</v>
      </c>
      <c r="B32" s="142" t="s">
        <v>120</v>
      </c>
      <c r="C32" s="143" t="s">
        <v>121</v>
      </c>
      <c r="D32" s="109" t="s">
        <v>75</v>
      </c>
      <c r="E32" s="101"/>
      <c r="F32" s="101"/>
      <c r="G32" s="101"/>
      <c r="H32" s="211"/>
    </row>
    <row r="33" spans="1:8">
      <c r="A33" s="107">
        <v>26</v>
      </c>
      <c r="B33" s="142" t="s">
        <v>122</v>
      </c>
      <c r="C33" s="143" t="s">
        <v>123</v>
      </c>
      <c r="D33" s="109" t="s">
        <v>75</v>
      </c>
      <c r="E33" s="101"/>
      <c r="F33" s="101"/>
      <c r="G33" s="101"/>
      <c r="H33" s="211"/>
    </row>
    <row r="34" spans="1:8">
      <c r="A34" s="107">
        <v>27</v>
      </c>
      <c r="B34" s="142" t="s">
        <v>124</v>
      </c>
      <c r="C34" s="143" t="s">
        <v>125</v>
      </c>
      <c r="D34" s="109" t="s">
        <v>75</v>
      </c>
      <c r="E34" s="101"/>
      <c r="F34" s="101"/>
      <c r="G34" s="101"/>
      <c r="H34" s="211"/>
    </row>
    <row r="35" spans="1:8">
      <c r="A35" s="107">
        <v>28</v>
      </c>
      <c r="B35" s="142" t="s">
        <v>126</v>
      </c>
      <c r="C35" s="143" t="s">
        <v>127</v>
      </c>
      <c r="D35" s="109" t="s">
        <v>75</v>
      </c>
      <c r="E35" s="101"/>
      <c r="F35" s="101"/>
      <c r="G35" s="101"/>
      <c r="H35" s="211"/>
    </row>
    <row r="36" spans="1:8">
      <c r="A36" s="107">
        <v>29</v>
      </c>
      <c r="B36" s="142" t="s">
        <v>131</v>
      </c>
      <c r="C36" s="143" t="s">
        <v>132</v>
      </c>
      <c r="D36" s="109" t="s">
        <v>75</v>
      </c>
      <c r="E36" s="101"/>
      <c r="F36" s="101"/>
      <c r="G36" s="101"/>
      <c r="H36" s="211"/>
    </row>
    <row r="37" spans="1:8">
      <c r="A37" s="107">
        <v>30</v>
      </c>
      <c r="B37" s="142" t="s">
        <v>133</v>
      </c>
      <c r="C37" s="143" t="s">
        <v>134</v>
      </c>
      <c r="D37" s="109" t="s">
        <v>75</v>
      </c>
      <c r="E37" s="101"/>
      <c r="F37" s="101"/>
      <c r="G37" s="101"/>
      <c r="H37" s="211"/>
    </row>
    <row r="38" spans="1:8">
      <c r="A38" s="107">
        <v>31</v>
      </c>
      <c r="B38" s="142" t="s">
        <v>136</v>
      </c>
      <c r="C38" s="143" t="s">
        <v>137</v>
      </c>
      <c r="D38" s="109" t="s">
        <v>75</v>
      </c>
      <c r="E38" s="101"/>
      <c r="F38" s="101"/>
      <c r="G38" s="101"/>
      <c r="H38" s="211"/>
    </row>
    <row r="39" spans="1:8">
      <c r="A39" s="107">
        <v>32</v>
      </c>
      <c r="B39" s="142" t="s">
        <v>138</v>
      </c>
      <c r="C39" s="143" t="s">
        <v>139</v>
      </c>
      <c r="D39" s="109" t="s">
        <v>75</v>
      </c>
      <c r="E39" s="101"/>
      <c r="F39" s="101"/>
      <c r="G39" s="101"/>
      <c r="H39" s="211"/>
    </row>
    <row r="40" spans="1:8">
      <c r="A40" s="107">
        <v>33</v>
      </c>
      <c r="B40" s="142" t="s">
        <v>143</v>
      </c>
      <c r="C40" s="143" t="s">
        <v>144</v>
      </c>
      <c r="D40" s="109" t="s">
        <v>75</v>
      </c>
      <c r="E40" s="101"/>
      <c r="F40" s="101"/>
      <c r="G40" s="101"/>
      <c r="H40" s="211"/>
    </row>
    <row r="41" spans="1:8">
      <c r="A41" s="107">
        <v>34</v>
      </c>
      <c r="B41" s="142" t="s">
        <v>145</v>
      </c>
      <c r="C41" s="143" t="s">
        <v>146</v>
      </c>
      <c r="D41" s="109" t="s">
        <v>75</v>
      </c>
      <c r="E41" s="101"/>
      <c r="F41" s="101"/>
      <c r="G41" s="101"/>
      <c r="H41" s="211"/>
    </row>
    <row r="42" spans="1:8">
      <c r="A42" s="107">
        <v>35</v>
      </c>
      <c r="B42" s="142" t="s">
        <v>148</v>
      </c>
      <c r="C42" s="143" t="s">
        <v>149</v>
      </c>
      <c r="D42" s="109" t="s">
        <v>75</v>
      </c>
      <c r="E42" s="101"/>
      <c r="F42" s="101"/>
      <c r="G42" s="101"/>
      <c r="H42" s="211"/>
    </row>
    <row r="43" spans="1:8">
      <c r="A43" s="107">
        <v>36</v>
      </c>
      <c r="B43" s="142" t="s">
        <v>151</v>
      </c>
      <c r="C43" s="143" t="s">
        <v>152</v>
      </c>
      <c r="D43" s="109" t="s">
        <v>75</v>
      </c>
      <c r="E43" s="101"/>
      <c r="F43" s="101"/>
      <c r="G43" s="101"/>
      <c r="H43" s="211"/>
    </row>
    <row r="44" spans="1:8">
      <c r="A44" s="107">
        <v>37</v>
      </c>
      <c r="B44" s="142" t="s">
        <v>153</v>
      </c>
      <c r="C44" s="143" t="s">
        <v>154</v>
      </c>
      <c r="D44" s="109" t="s">
        <v>75</v>
      </c>
      <c r="E44" s="101"/>
      <c r="F44" s="101"/>
      <c r="G44" s="101"/>
      <c r="H44" s="211"/>
    </row>
    <row r="45" spans="1:8">
      <c r="A45" s="107">
        <v>38</v>
      </c>
      <c r="B45" s="142" t="s">
        <v>155</v>
      </c>
      <c r="C45" s="143" t="s">
        <v>156</v>
      </c>
      <c r="D45" s="109" t="s">
        <v>75</v>
      </c>
      <c r="E45" s="101"/>
      <c r="F45" s="101"/>
      <c r="G45" s="101"/>
      <c r="H45" s="211"/>
    </row>
    <row r="46" spans="1:8">
      <c r="A46" s="107">
        <v>39</v>
      </c>
      <c r="B46" s="142" t="s">
        <v>157</v>
      </c>
      <c r="C46" s="143" t="s">
        <v>158</v>
      </c>
      <c r="D46" s="109" t="s">
        <v>75</v>
      </c>
      <c r="E46" s="101"/>
      <c r="F46" s="101"/>
      <c r="G46" s="101"/>
      <c r="H46" s="211"/>
    </row>
    <row r="47" spans="1:8">
      <c r="A47" s="107">
        <v>40</v>
      </c>
      <c r="B47" s="142" t="s">
        <v>159</v>
      </c>
      <c r="C47" s="143" t="s">
        <v>160</v>
      </c>
      <c r="D47" s="109" t="s">
        <v>75</v>
      </c>
      <c r="E47" s="101"/>
      <c r="F47" s="101"/>
      <c r="G47" s="101"/>
      <c r="H47" s="211"/>
    </row>
    <row r="48" spans="1:8">
      <c r="A48" s="107">
        <v>41</v>
      </c>
      <c r="B48" s="142" t="s">
        <v>161</v>
      </c>
      <c r="C48" s="143" t="s">
        <v>162</v>
      </c>
      <c r="D48" s="109" t="s">
        <v>75</v>
      </c>
      <c r="E48" s="101"/>
      <c r="F48" s="101"/>
      <c r="G48" s="101"/>
      <c r="H48" s="211"/>
    </row>
    <row r="49" spans="1:8">
      <c r="A49" s="107">
        <v>42</v>
      </c>
      <c r="B49" s="142" t="s">
        <v>163</v>
      </c>
      <c r="C49" s="143" t="s">
        <v>164</v>
      </c>
      <c r="D49" s="109" t="s">
        <v>75</v>
      </c>
      <c r="E49" s="101"/>
      <c r="F49" s="101"/>
      <c r="G49" s="101"/>
      <c r="H49" s="211"/>
    </row>
    <row r="50" spans="1:8">
      <c r="A50" s="107">
        <v>43</v>
      </c>
      <c r="B50" s="142" t="s">
        <v>165</v>
      </c>
      <c r="C50" s="143" t="s">
        <v>166</v>
      </c>
      <c r="D50" s="109" t="s">
        <v>75</v>
      </c>
      <c r="E50" s="101"/>
      <c r="F50" s="101"/>
      <c r="G50" s="101"/>
      <c r="H50" s="211"/>
    </row>
    <row r="51" spans="1:8">
      <c r="A51" s="107">
        <v>44</v>
      </c>
      <c r="B51" s="142" t="s">
        <v>167</v>
      </c>
      <c r="C51" s="143" t="s">
        <v>168</v>
      </c>
      <c r="D51" s="109" t="s">
        <v>75</v>
      </c>
      <c r="E51" s="101"/>
      <c r="F51" s="101"/>
      <c r="G51" s="101"/>
      <c r="H51" s="211"/>
    </row>
    <row r="52" spans="1:8">
      <c r="A52" s="107">
        <v>45</v>
      </c>
      <c r="B52" s="142" t="s">
        <v>169</v>
      </c>
      <c r="C52" s="143" t="s">
        <v>170</v>
      </c>
      <c r="D52" s="109" t="s">
        <v>75</v>
      </c>
      <c r="E52" s="101"/>
      <c r="F52" s="101"/>
      <c r="G52" s="101"/>
      <c r="H52" s="211"/>
    </row>
    <row r="53" spans="1:8">
      <c r="A53" s="107">
        <v>46</v>
      </c>
      <c r="B53" s="142" t="s">
        <v>172</v>
      </c>
      <c r="C53" s="143" t="s">
        <v>173</v>
      </c>
      <c r="D53" s="109" t="s">
        <v>75</v>
      </c>
      <c r="E53" s="101"/>
      <c r="F53" s="101"/>
      <c r="G53" s="101"/>
      <c r="H53" s="211"/>
    </row>
    <row r="54" spans="1:8">
      <c r="A54" s="107">
        <v>47</v>
      </c>
      <c r="B54" s="142" t="s">
        <v>174</v>
      </c>
      <c r="C54" s="143" t="s">
        <v>175</v>
      </c>
      <c r="D54" s="109" t="s">
        <v>75</v>
      </c>
      <c r="E54" s="101"/>
      <c r="F54" s="101"/>
      <c r="G54" s="101"/>
      <c r="H54" s="211"/>
    </row>
    <row r="55" spans="1:8">
      <c r="A55" s="107">
        <v>48</v>
      </c>
      <c r="B55" s="142" t="s">
        <v>176</v>
      </c>
      <c r="C55" s="143" t="s">
        <v>177</v>
      </c>
      <c r="D55" s="109" t="s">
        <v>75</v>
      </c>
      <c r="E55" s="101"/>
      <c r="F55" s="101"/>
      <c r="G55" s="101"/>
      <c r="H55" s="211"/>
    </row>
    <row r="56" spans="1:8">
      <c r="A56" s="107">
        <v>49</v>
      </c>
      <c r="B56" s="142" t="s">
        <v>178</v>
      </c>
      <c r="C56" s="143" t="s">
        <v>179</v>
      </c>
      <c r="D56" s="109" t="s">
        <v>75</v>
      </c>
      <c r="E56" s="101"/>
      <c r="F56" s="101"/>
      <c r="G56" s="101"/>
      <c r="H56" s="211"/>
    </row>
    <row r="57" spans="1:8">
      <c r="A57" s="107">
        <v>50</v>
      </c>
      <c r="B57" s="142" t="s">
        <v>184</v>
      </c>
      <c r="C57" s="143" t="s">
        <v>185</v>
      </c>
      <c r="D57" s="109" t="s">
        <v>75</v>
      </c>
      <c r="E57" s="101"/>
      <c r="F57" s="101"/>
      <c r="G57" s="101"/>
      <c r="H57" s="211"/>
    </row>
    <row r="58" spans="1:8">
      <c r="A58" s="107">
        <v>51</v>
      </c>
      <c r="B58" s="142" t="s">
        <v>187</v>
      </c>
      <c r="C58" s="143" t="s">
        <v>188</v>
      </c>
      <c r="D58" s="109" t="s">
        <v>75</v>
      </c>
      <c r="E58" s="101"/>
      <c r="F58" s="101"/>
      <c r="G58" s="101"/>
      <c r="H58" s="211"/>
    </row>
    <row r="59" spans="1:8">
      <c r="A59" s="107">
        <v>52</v>
      </c>
      <c r="B59" s="142" t="s">
        <v>191</v>
      </c>
      <c r="C59" s="143" t="s">
        <v>192</v>
      </c>
      <c r="D59" s="109" t="s">
        <v>75</v>
      </c>
      <c r="E59" s="101"/>
      <c r="F59" s="101"/>
      <c r="G59" s="101"/>
      <c r="H59" s="211"/>
    </row>
    <row r="60" spans="1:8">
      <c r="A60" s="107">
        <v>53</v>
      </c>
      <c r="B60" s="142" t="s">
        <v>193</v>
      </c>
      <c r="C60" s="143" t="s">
        <v>194</v>
      </c>
      <c r="D60" s="109" t="s">
        <v>75</v>
      </c>
      <c r="E60" s="101"/>
      <c r="F60" s="101"/>
      <c r="G60" s="101"/>
      <c r="H60" s="211"/>
    </row>
    <row r="61" spans="1:8">
      <c r="A61" s="107">
        <v>54</v>
      </c>
      <c r="B61" s="142" t="s">
        <v>195</v>
      </c>
      <c r="C61" s="143" t="s">
        <v>196</v>
      </c>
      <c r="D61" s="109" t="s">
        <v>75</v>
      </c>
      <c r="E61" s="101"/>
      <c r="F61" s="101"/>
      <c r="G61" s="101"/>
      <c r="H61" s="211"/>
    </row>
    <row r="62" spans="1:8">
      <c r="A62" s="107">
        <v>55</v>
      </c>
      <c r="B62" s="142" t="s">
        <v>197</v>
      </c>
      <c r="C62" s="143" t="s">
        <v>198</v>
      </c>
      <c r="D62" s="109" t="s">
        <v>75</v>
      </c>
      <c r="E62" s="101"/>
      <c r="F62" s="101"/>
      <c r="G62" s="101"/>
      <c r="H62" s="211"/>
    </row>
    <row r="63" spans="1:8">
      <c r="A63" s="107">
        <v>56</v>
      </c>
      <c r="B63" s="142" t="s">
        <v>199</v>
      </c>
      <c r="C63" s="143" t="s">
        <v>200</v>
      </c>
      <c r="D63" s="109" t="s">
        <v>75</v>
      </c>
      <c r="E63" s="101"/>
      <c r="F63" s="101"/>
      <c r="G63" s="101"/>
      <c r="H63" s="211"/>
    </row>
    <row r="64" spans="1:8">
      <c r="A64" s="107">
        <v>57</v>
      </c>
      <c r="B64" s="142" t="s">
        <v>201</v>
      </c>
      <c r="C64" s="143" t="s">
        <v>202</v>
      </c>
      <c r="D64" s="109" t="s">
        <v>75</v>
      </c>
      <c r="E64" s="101"/>
      <c r="F64" s="101"/>
      <c r="G64" s="101"/>
      <c r="H64" s="211"/>
    </row>
    <row r="65" spans="1:9">
      <c r="A65" s="107">
        <v>58</v>
      </c>
      <c r="B65" s="142" t="s">
        <v>203</v>
      </c>
      <c r="C65" s="143" t="s">
        <v>204</v>
      </c>
      <c r="D65" s="109" t="s">
        <v>75</v>
      </c>
      <c r="E65" s="101"/>
      <c r="F65" s="101"/>
      <c r="G65" s="101"/>
      <c r="H65" s="211"/>
    </row>
    <row r="66" spans="1:9">
      <c r="A66" s="107">
        <v>59</v>
      </c>
      <c r="B66" s="142" t="s">
        <v>205</v>
      </c>
      <c r="C66" s="143" t="s">
        <v>206</v>
      </c>
      <c r="D66" s="109" t="s">
        <v>75</v>
      </c>
      <c r="E66" s="101"/>
      <c r="F66" s="101"/>
      <c r="G66" s="101"/>
      <c r="H66" s="211"/>
    </row>
    <row r="67" spans="1:9">
      <c r="A67" s="107">
        <v>60</v>
      </c>
      <c r="B67" s="142" t="s">
        <v>207</v>
      </c>
      <c r="C67" s="143" t="s">
        <v>208</v>
      </c>
      <c r="D67" s="109" t="s">
        <v>75</v>
      </c>
      <c r="E67" s="101"/>
      <c r="F67" s="101"/>
      <c r="G67" s="101"/>
      <c r="H67" s="211"/>
    </row>
    <row r="68" spans="1:9">
      <c r="A68" s="107">
        <v>61</v>
      </c>
      <c r="B68" s="142" t="s">
        <v>209</v>
      </c>
      <c r="C68" s="143" t="s">
        <v>210</v>
      </c>
      <c r="D68" s="109" t="s">
        <v>75</v>
      </c>
      <c r="E68" s="101"/>
      <c r="F68" s="101"/>
      <c r="G68" s="101"/>
      <c r="H68" s="211"/>
    </row>
    <row r="69" spans="1:9" s="304" customFormat="1">
      <c r="A69" s="300">
        <v>62</v>
      </c>
      <c r="B69" s="301" t="s">
        <v>211</v>
      </c>
      <c r="C69" s="302" t="s">
        <v>356</v>
      </c>
      <c r="D69" s="303" t="s">
        <v>75</v>
      </c>
      <c r="E69" s="293"/>
      <c r="F69" s="293"/>
      <c r="G69" s="293"/>
      <c r="H69" s="294"/>
    </row>
    <row r="70" spans="1:9">
      <c r="A70" s="107">
        <v>63</v>
      </c>
      <c r="B70" s="142" t="s">
        <v>214</v>
      </c>
      <c r="C70" s="143" t="s">
        <v>215</v>
      </c>
      <c r="D70" s="109" t="s">
        <v>75</v>
      </c>
      <c r="E70" s="101"/>
      <c r="F70" s="101"/>
      <c r="G70" s="101"/>
      <c r="H70" s="211"/>
    </row>
    <row r="71" spans="1:9">
      <c r="A71" s="159">
        <v>64</v>
      </c>
      <c r="B71" s="160" t="s">
        <v>219</v>
      </c>
      <c r="C71" s="161" t="s">
        <v>357</v>
      </c>
      <c r="D71" s="162" t="s">
        <v>75</v>
      </c>
      <c r="E71" s="163"/>
      <c r="F71" s="163"/>
      <c r="G71" s="163"/>
      <c r="H71" s="213"/>
      <c r="I71" s="158"/>
    </row>
    <row r="72" spans="1:9">
      <c r="A72" s="107">
        <v>65</v>
      </c>
      <c r="B72" s="142" t="s">
        <v>222</v>
      </c>
      <c r="C72" s="143" t="s">
        <v>223</v>
      </c>
      <c r="D72" s="109" t="s">
        <v>75</v>
      </c>
      <c r="E72" s="101"/>
      <c r="F72" s="101"/>
      <c r="G72" s="101"/>
      <c r="H72" s="211"/>
    </row>
    <row r="73" spans="1:9">
      <c r="A73" s="159">
        <v>66</v>
      </c>
      <c r="B73" s="160" t="s">
        <v>224</v>
      </c>
      <c r="C73" s="161" t="s">
        <v>358</v>
      </c>
      <c r="D73" s="162" t="s">
        <v>75</v>
      </c>
      <c r="E73" s="293"/>
      <c r="F73" s="293"/>
      <c r="G73" s="293"/>
      <c r="H73" s="294"/>
    </row>
    <row r="74" spans="1:9">
      <c r="A74" s="107">
        <v>67</v>
      </c>
      <c r="B74" s="142" t="s">
        <v>226</v>
      </c>
      <c r="C74" s="143" t="s">
        <v>227</v>
      </c>
      <c r="D74" s="109" t="s">
        <v>75</v>
      </c>
      <c r="E74" s="101"/>
      <c r="F74" s="101"/>
      <c r="G74" s="101"/>
      <c r="H74" s="211"/>
    </row>
    <row r="75" spans="1:9">
      <c r="A75" s="107">
        <v>68</v>
      </c>
      <c r="B75" s="142" t="s">
        <v>228</v>
      </c>
      <c r="C75" s="143" t="s">
        <v>229</v>
      </c>
      <c r="D75" s="109" t="s">
        <v>75</v>
      </c>
      <c r="E75" s="101"/>
      <c r="F75" s="101"/>
      <c r="G75" s="101"/>
      <c r="H75" s="211"/>
    </row>
    <row r="76" spans="1:9">
      <c r="A76" s="107">
        <v>69</v>
      </c>
      <c r="B76" s="142" t="s">
        <v>230</v>
      </c>
      <c r="C76" s="143" t="s">
        <v>231</v>
      </c>
      <c r="D76" s="109" t="s">
        <v>75</v>
      </c>
      <c r="E76" s="101"/>
      <c r="F76" s="101"/>
      <c r="G76" s="101"/>
      <c r="H76" s="211"/>
    </row>
    <row r="77" spans="1:9">
      <c r="A77" s="107">
        <v>70</v>
      </c>
      <c r="B77" s="142" t="s">
        <v>232</v>
      </c>
      <c r="C77" s="143" t="s">
        <v>233</v>
      </c>
      <c r="D77" s="109" t="s">
        <v>75</v>
      </c>
      <c r="E77" s="101"/>
      <c r="F77" s="101"/>
      <c r="G77" s="101"/>
      <c r="H77" s="211"/>
    </row>
    <row r="78" spans="1:9">
      <c r="A78" s="107">
        <v>71</v>
      </c>
      <c r="B78" s="142" t="s">
        <v>234</v>
      </c>
      <c r="C78" s="143" t="s">
        <v>235</v>
      </c>
      <c r="D78" s="109" t="s">
        <v>75</v>
      </c>
      <c r="E78" s="101"/>
      <c r="F78" s="101"/>
      <c r="G78" s="101"/>
      <c r="H78" s="211"/>
    </row>
    <row r="79" spans="1:9">
      <c r="A79" s="107">
        <v>72</v>
      </c>
      <c r="B79" s="142" t="s">
        <v>236</v>
      </c>
      <c r="C79" s="143" t="s">
        <v>237</v>
      </c>
      <c r="D79" s="109" t="s">
        <v>75</v>
      </c>
      <c r="E79" s="101"/>
      <c r="F79" s="101"/>
      <c r="G79" s="101"/>
      <c r="H79" s="211"/>
    </row>
    <row r="80" spans="1:9">
      <c r="A80" s="107">
        <v>73</v>
      </c>
      <c r="B80" s="142" t="s">
        <v>238</v>
      </c>
      <c r="C80" s="143" t="s">
        <v>239</v>
      </c>
      <c r="D80" s="109" t="s">
        <v>75</v>
      </c>
      <c r="E80" s="101"/>
      <c r="F80" s="101"/>
      <c r="G80" s="101"/>
      <c r="H80" s="211"/>
    </row>
    <row r="81" spans="1:8">
      <c r="A81" s="107">
        <v>74</v>
      </c>
      <c r="B81" s="142" t="s">
        <v>240</v>
      </c>
      <c r="C81" s="143" t="s">
        <v>241</v>
      </c>
      <c r="D81" s="109" t="s">
        <v>75</v>
      </c>
      <c r="E81" s="101"/>
      <c r="F81" s="101"/>
      <c r="G81" s="101"/>
      <c r="H81" s="211"/>
    </row>
    <row r="82" spans="1:8">
      <c r="A82" s="107">
        <v>75</v>
      </c>
      <c r="B82" s="142" t="s">
        <v>242</v>
      </c>
      <c r="C82" s="143" t="s">
        <v>243</v>
      </c>
      <c r="D82" s="109" t="s">
        <v>75</v>
      </c>
      <c r="E82" s="101"/>
      <c r="F82" s="101"/>
      <c r="G82" s="101"/>
      <c r="H82" s="211"/>
    </row>
    <row r="83" spans="1:8">
      <c r="A83" s="107">
        <v>76</v>
      </c>
      <c r="B83" s="142" t="s">
        <v>244</v>
      </c>
      <c r="C83" s="143" t="s">
        <v>245</v>
      </c>
      <c r="D83" s="109" t="s">
        <v>75</v>
      </c>
      <c r="E83" s="101"/>
      <c r="F83" s="101"/>
      <c r="G83" s="101"/>
      <c r="H83" s="211"/>
    </row>
    <row r="84" spans="1:8">
      <c r="A84" s="107">
        <v>77</v>
      </c>
      <c r="B84" s="142" t="s">
        <v>246</v>
      </c>
      <c r="C84" s="143" t="s">
        <v>247</v>
      </c>
      <c r="D84" s="109" t="s">
        <v>75</v>
      </c>
      <c r="E84" s="101"/>
      <c r="F84" s="101"/>
      <c r="G84" s="101"/>
      <c r="H84" s="211"/>
    </row>
    <row r="85" spans="1:8">
      <c r="A85" s="107">
        <v>78</v>
      </c>
      <c r="B85" s="142" t="s">
        <v>248</v>
      </c>
      <c r="C85" s="143" t="s">
        <v>249</v>
      </c>
      <c r="D85" s="109" t="s">
        <v>75</v>
      </c>
      <c r="E85" s="101"/>
      <c r="F85" s="101"/>
      <c r="G85" s="101"/>
      <c r="H85" s="211"/>
    </row>
    <row r="86" spans="1:8">
      <c r="A86" s="107">
        <v>79</v>
      </c>
      <c r="B86" s="142" t="s">
        <v>250</v>
      </c>
      <c r="C86" s="143" t="s">
        <v>251</v>
      </c>
      <c r="D86" s="109" t="s">
        <v>75</v>
      </c>
      <c r="E86" s="101"/>
      <c r="F86" s="101"/>
      <c r="G86" s="101"/>
      <c r="H86" s="211"/>
    </row>
    <row r="87" spans="1:8">
      <c r="A87" s="107">
        <v>80</v>
      </c>
      <c r="B87" s="142" t="s">
        <v>252</v>
      </c>
      <c r="C87" s="143" t="s">
        <v>253</v>
      </c>
      <c r="D87" s="109" t="s">
        <v>75</v>
      </c>
      <c r="E87" s="101"/>
      <c r="F87" s="101"/>
      <c r="G87" s="101"/>
      <c r="H87" s="211"/>
    </row>
    <row r="88" spans="1:8">
      <c r="A88" s="107">
        <v>81</v>
      </c>
      <c r="B88" s="142" t="s">
        <v>254</v>
      </c>
      <c r="C88" s="143" t="s">
        <v>255</v>
      </c>
      <c r="D88" s="109" t="s">
        <v>75</v>
      </c>
      <c r="E88" s="101"/>
      <c r="F88" s="101"/>
      <c r="G88" s="101"/>
      <c r="H88" s="211"/>
    </row>
    <row r="89" spans="1:8">
      <c r="A89" s="107">
        <v>82</v>
      </c>
      <c r="B89" s="142" t="s">
        <v>256</v>
      </c>
      <c r="C89" s="143" t="s">
        <v>257</v>
      </c>
      <c r="D89" s="109" t="s">
        <v>75</v>
      </c>
      <c r="E89" s="101"/>
      <c r="F89" s="101"/>
      <c r="G89" s="101"/>
      <c r="H89" s="211"/>
    </row>
    <row r="90" spans="1:8">
      <c r="A90" s="107">
        <v>83</v>
      </c>
      <c r="B90" s="142" t="s">
        <v>258</v>
      </c>
      <c r="C90" s="143" t="s">
        <v>259</v>
      </c>
      <c r="D90" s="109" t="s">
        <v>75</v>
      </c>
      <c r="E90" s="101"/>
      <c r="F90" s="101"/>
      <c r="G90" s="101"/>
      <c r="H90" s="211"/>
    </row>
    <row r="91" spans="1:8">
      <c r="A91" s="107">
        <v>84</v>
      </c>
      <c r="B91" s="142" t="s">
        <v>260</v>
      </c>
      <c r="C91" s="143" t="s">
        <v>261</v>
      </c>
      <c r="D91" s="109" t="s">
        <v>75</v>
      </c>
      <c r="E91" s="101"/>
      <c r="F91" s="101"/>
      <c r="G91" s="101"/>
      <c r="H91" s="211"/>
    </row>
    <row r="92" spans="1:8">
      <c r="A92" s="107">
        <v>85</v>
      </c>
      <c r="B92" s="142" t="s">
        <v>263</v>
      </c>
      <c r="C92" s="143" t="s">
        <v>264</v>
      </c>
      <c r="D92" s="109" t="s">
        <v>75</v>
      </c>
      <c r="E92" s="101"/>
      <c r="F92" s="101"/>
      <c r="G92" s="101"/>
      <c r="H92" s="211"/>
    </row>
    <row r="93" spans="1:8">
      <c r="A93" s="107">
        <v>86</v>
      </c>
      <c r="B93" s="142" t="s">
        <v>265</v>
      </c>
      <c r="C93" s="143" t="s">
        <v>266</v>
      </c>
      <c r="D93" s="109" t="s">
        <v>75</v>
      </c>
      <c r="E93" s="101"/>
      <c r="F93" s="101"/>
      <c r="G93" s="101"/>
      <c r="H93" s="211"/>
    </row>
    <row r="94" spans="1:8">
      <c r="A94" s="107">
        <v>87</v>
      </c>
      <c r="B94" s="142" t="s">
        <v>267</v>
      </c>
      <c r="C94" s="143" t="s">
        <v>268</v>
      </c>
      <c r="D94" s="109" t="s">
        <v>75</v>
      </c>
      <c r="E94" s="101"/>
      <c r="F94" s="101"/>
      <c r="G94" s="101"/>
      <c r="H94" s="211"/>
    </row>
    <row r="95" spans="1:8">
      <c r="A95" s="107">
        <v>88</v>
      </c>
      <c r="B95" s="142" t="s">
        <v>269</v>
      </c>
      <c r="C95" s="143" t="s">
        <v>270</v>
      </c>
      <c r="D95" s="109" t="s">
        <v>75</v>
      </c>
      <c r="E95" s="101"/>
      <c r="F95" s="101"/>
      <c r="G95" s="101"/>
      <c r="H95" s="211"/>
    </row>
    <row r="96" spans="1:8">
      <c r="A96" s="107">
        <v>89</v>
      </c>
      <c r="B96" s="142" t="s">
        <v>271</v>
      </c>
      <c r="C96" s="143" t="s">
        <v>272</v>
      </c>
      <c r="D96" s="109" t="s">
        <v>75</v>
      </c>
      <c r="E96" s="101"/>
      <c r="F96" s="101"/>
      <c r="G96" s="101"/>
      <c r="H96" s="211"/>
    </row>
    <row r="97" spans="1:8">
      <c r="A97" s="107">
        <v>90</v>
      </c>
      <c r="B97" s="142" t="s">
        <v>273</v>
      </c>
      <c r="C97" s="143" t="s">
        <v>274</v>
      </c>
      <c r="D97" s="109" t="s">
        <v>75</v>
      </c>
      <c r="E97" s="101"/>
      <c r="F97" s="101"/>
      <c r="G97" s="101"/>
      <c r="H97" s="211"/>
    </row>
    <row r="98" spans="1:8">
      <c r="A98" s="107">
        <v>91</v>
      </c>
      <c r="B98" s="142" t="s">
        <v>276</v>
      </c>
      <c r="C98" s="143" t="s">
        <v>277</v>
      </c>
      <c r="D98" s="109" t="s">
        <v>75</v>
      </c>
      <c r="E98" s="101"/>
      <c r="F98" s="101"/>
      <c r="G98" s="101"/>
      <c r="H98" s="211"/>
    </row>
    <row r="99" spans="1:8">
      <c r="A99" s="107">
        <v>92</v>
      </c>
      <c r="B99" s="142" t="s">
        <v>281</v>
      </c>
      <c r="C99" s="143" t="s">
        <v>282</v>
      </c>
      <c r="D99" s="109" t="s">
        <v>75</v>
      </c>
      <c r="E99" s="101"/>
      <c r="F99" s="101"/>
      <c r="G99" s="101"/>
      <c r="H99" s="211"/>
    </row>
    <row r="100" spans="1:8">
      <c r="A100" s="107">
        <v>93</v>
      </c>
      <c r="B100" s="142" t="s">
        <v>283</v>
      </c>
      <c r="C100" s="143" t="s">
        <v>284</v>
      </c>
      <c r="D100" s="109" t="s">
        <v>75</v>
      </c>
      <c r="E100" s="101"/>
      <c r="F100" s="101"/>
      <c r="G100" s="101"/>
      <c r="H100" s="211"/>
    </row>
    <row r="101" spans="1:8">
      <c r="A101" s="107">
        <v>94</v>
      </c>
      <c r="B101" s="143" t="s">
        <v>285</v>
      </c>
      <c r="C101" s="143" t="s">
        <v>286</v>
      </c>
      <c r="D101" s="109" t="s">
        <v>75</v>
      </c>
      <c r="E101" s="101"/>
      <c r="F101" s="101"/>
      <c r="G101" s="101"/>
      <c r="H101" s="211"/>
    </row>
    <row r="102" spans="1:8">
      <c r="A102" s="107">
        <v>95</v>
      </c>
      <c r="B102" s="111" t="s">
        <v>359</v>
      </c>
      <c r="C102" s="112" t="s">
        <v>360</v>
      </c>
      <c r="D102" s="105" t="s">
        <v>75</v>
      </c>
      <c r="E102" s="101"/>
      <c r="F102" s="291"/>
      <c r="G102" s="291"/>
      <c r="H102" s="292"/>
    </row>
    <row r="103" spans="1:8">
      <c r="A103" s="107">
        <v>96</v>
      </c>
      <c r="B103" s="103" t="s">
        <v>361</v>
      </c>
      <c r="C103" s="104" t="s">
        <v>362</v>
      </c>
      <c r="D103" s="105" t="s">
        <v>75</v>
      </c>
      <c r="E103" s="101"/>
      <c r="F103" s="291"/>
      <c r="G103" s="291"/>
      <c r="H103" s="292"/>
    </row>
    <row r="104" spans="1:8">
      <c r="A104" s="107">
        <v>97</v>
      </c>
      <c r="B104" s="103" t="s">
        <v>363</v>
      </c>
      <c r="C104" s="104" t="s">
        <v>364</v>
      </c>
      <c r="D104" s="105" t="s">
        <v>75</v>
      </c>
      <c r="E104" s="101"/>
      <c r="F104" s="291"/>
      <c r="G104" s="291"/>
      <c r="H104" s="292"/>
    </row>
    <row r="105" spans="1:8">
      <c r="A105" s="107">
        <v>98</v>
      </c>
      <c r="B105" s="103" t="s">
        <v>365</v>
      </c>
      <c r="C105" s="104" t="s">
        <v>366</v>
      </c>
      <c r="D105" s="105" t="s">
        <v>75</v>
      </c>
      <c r="E105" s="101"/>
      <c r="F105" s="291"/>
      <c r="G105" s="291"/>
      <c r="H105" s="292"/>
    </row>
    <row r="106" spans="1:8">
      <c r="A106" s="107">
        <v>99</v>
      </c>
      <c r="B106" s="103" t="s">
        <v>367</v>
      </c>
      <c r="C106" s="104" t="s">
        <v>368</v>
      </c>
      <c r="D106" s="105" t="s">
        <v>75</v>
      </c>
      <c r="E106" s="101"/>
      <c r="F106" s="291"/>
      <c r="G106" s="291"/>
      <c r="H106" s="292"/>
    </row>
    <row r="107" spans="1:8">
      <c r="A107" s="107">
        <v>100</v>
      </c>
      <c r="B107" s="113" t="s">
        <v>369</v>
      </c>
      <c r="C107" s="114" t="s">
        <v>370</v>
      </c>
      <c r="D107" s="105" t="s">
        <v>75</v>
      </c>
      <c r="E107" s="115"/>
      <c r="F107" s="290"/>
      <c r="G107" s="290"/>
      <c r="H107" s="289"/>
    </row>
    <row r="108" spans="1:8" ht="15.75" thickBot="1">
      <c r="A108" s="107">
        <v>101</v>
      </c>
      <c r="B108" s="113" t="s">
        <v>371</v>
      </c>
      <c r="C108" s="114" t="s">
        <v>372</v>
      </c>
      <c r="D108" s="105" t="s">
        <v>75</v>
      </c>
      <c r="E108" s="115"/>
      <c r="F108" s="290"/>
      <c r="G108" s="115"/>
      <c r="H108" s="289"/>
    </row>
    <row r="109" spans="1:8">
      <c r="A109" s="116" t="s">
        <v>373</v>
      </c>
      <c r="B109" s="117"/>
      <c r="C109" s="117"/>
      <c r="D109" s="118"/>
      <c r="E109" s="244">
        <f>SUM(E9:E108)</f>
        <v>0</v>
      </c>
      <c r="F109" s="244">
        <f>SUM(F9:F108)</f>
        <v>0</v>
      </c>
      <c r="G109" s="244">
        <f>SUM(G9:G108)</f>
        <v>0</v>
      </c>
      <c r="H109" s="245">
        <f>SUM(H9:H108)</f>
        <v>0</v>
      </c>
    </row>
    <row r="110" spans="1:8" ht="15.75" thickBot="1">
      <c r="A110" s="119" t="s">
        <v>374</v>
      </c>
      <c r="B110" s="120"/>
      <c r="C110" s="120"/>
      <c r="D110" s="121"/>
      <c r="E110" s="246"/>
      <c r="F110" s="246"/>
      <c r="G110" s="247"/>
      <c r="H110" s="248">
        <f>SUM(E109:H109)</f>
        <v>0</v>
      </c>
    </row>
    <row r="111" spans="1:8" ht="16.5">
      <c r="A111" s="122"/>
      <c r="B111" s="122"/>
      <c r="C111" s="122"/>
      <c r="D111" s="40"/>
      <c r="E111" s="123"/>
      <c r="F111" s="123"/>
      <c r="G111" s="123"/>
    </row>
    <row r="112" spans="1:8" ht="16.5">
      <c r="A112" s="79" t="s">
        <v>288</v>
      </c>
      <c r="B112" s="39"/>
      <c r="C112" s="39"/>
      <c r="D112" s="40"/>
      <c r="E112" s="124"/>
      <c r="F112" s="124"/>
      <c r="G112" s="124"/>
    </row>
    <row r="113" spans="1:8" ht="16.5">
      <c r="A113" s="79" t="s">
        <v>375</v>
      </c>
      <c r="B113" s="39"/>
      <c r="C113" s="39"/>
      <c r="D113" s="40"/>
      <c r="E113" s="124"/>
      <c r="F113" s="124"/>
      <c r="G113" s="124"/>
    </row>
    <row r="114" spans="1:8" ht="16.5">
      <c r="A114" s="79" t="s">
        <v>376</v>
      </c>
      <c r="B114" s="39"/>
      <c r="C114" s="39"/>
      <c r="D114" s="40"/>
      <c r="E114" s="124"/>
      <c r="F114" s="124"/>
      <c r="G114" s="124"/>
    </row>
    <row r="115" spans="1:8" ht="16.5">
      <c r="A115" s="79" t="s">
        <v>377</v>
      </c>
      <c r="B115" s="39"/>
      <c r="C115" s="39"/>
      <c r="D115" s="40"/>
      <c r="E115" s="124"/>
      <c r="F115" s="124"/>
      <c r="G115" s="124"/>
    </row>
    <row r="116" spans="1:8" ht="16.5">
      <c r="A116" s="79" t="s">
        <v>378</v>
      </c>
      <c r="B116" s="39"/>
      <c r="C116" s="39"/>
      <c r="D116" s="40"/>
      <c r="E116" s="124"/>
      <c r="F116" s="124"/>
      <c r="G116" s="124"/>
    </row>
    <row r="117" spans="1:8" ht="16.5">
      <c r="A117" s="139" t="s">
        <v>379</v>
      </c>
      <c r="B117" s="138"/>
    </row>
    <row r="119" spans="1:8">
      <c r="A119" s="146" t="s">
        <v>380</v>
      </c>
      <c r="B119" s="147"/>
      <c r="C119" s="147"/>
      <c r="D119" s="148"/>
      <c r="E119" s="148"/>
      <c r="F119" s="148"/>
      <c r="G119" s="148"/>
      <c r="H119" s="148"/>
    </row>
    <row r="120" spans="1:8">
      <c r="A120" s="395" t="s">
        <v>381</v>
      </c>
      <c r="B120" s="395"/>
      <c r="C120" s="395"/>
      <c r="D120" s="395"/>
      <c r="E120" s="395"/>
      <c r="F120" s="395"/>
      <c r="G120" s="395"/>
      <c r="H120" s="395"/>
    </row>
    <row r="121" spans="1:8">
      <c r="A121" s="152"/>
    </row>
    <row r="122" spans="1:8">
      <c r="A122" s="154" t="s">
        <v>292</v>
      </c>
    </row>
    <row r="123" spans="1:8">
      <c r="A123" s="154" t="s">
        <v>382</v>
      </c>
    </row>
  </sheetData>
  <sheetProtection algorithmName="SHA-512" hashValue="uumg+N4OmBz5rMUnztjoSVrXYVsGRsfTJoqLdgiQL2xWTFsg4RtY9XCOq+9y9OGJ3tj19bVJJSmHE40N852miQ==" saltValue="j1ou8mdX8TMNNbGAxBlSSg==" spinCount="100000" sheet="1" objects="1" scenarios="1"/>
  <mergeCells count="3">
    <mergeCell ref="C1:F1"/>
    <mergeCell ref="B7:B8"/>
    <mergeCell ref="A120:H120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360" r:id="rId1"/>
  <headerFooter alignWithMargins="0"/>
  <rowBreaks count="1" manualBreakCount="1">
    <brk id="46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showGridLines="0" zoomScaleNormal="100" workbookViewId="0">
      <selection activeCell="B19" sqref="B19"/>
    </sheetView>
  </sheetViews>
  <sheetFormatPr defaultColWidth="19.7109375" defaultRowHeight="12.75"/>
  <cols>
    <col min="1" max="1" width="21.140625" customWidth="1"/>
  </cols>
  <sheetData>
    <row r="1" spans="1:6" ht="15">
      <c r="A1" t="s">
        <v>54</v>
      </c>
      <c r="B1" s="126" t="s">
        <v>55</v>
      </c>
    </row>
    <row r="2" spans="1:6" ht="15">
      <c r="B2" s="127" t="s">
        <v>56</v>
      </c>
    </row>
    <row r="3" spans="1:6" ht="25.5">
      <c r="F3" s="157" t="s">
        <v>383</v>
      </c>
    </row>
    <row r="4" spans="1:6" ht="15.75">
      <c r="A4" s="128" t="s">
        <v>384</v>
      </c>
    </row>
    <row r="5" spans="1:6" ht="13.5" thickBot="1"/>
    <row r="6" spans="1:6" ht="34.5" customHeight="1" thickBot="1">
      <c r="A6" s="129"/>
      <c r="B6" s="130" t="s">
        <v>385</v>
      </c>
      <c r="C6" s="130" t="s">
        <v>297</v>
      </c>
      <c r="D6" s="131" t="s">
        <v>386</v>
      </c>
      <c r="E6" s="132" t="s">
        <v>387</v>
      </c>
    </row>
    <row r="7" spans="1:6" ht="15">
      <c r="A7" s="249" t="s">
        <v>388</v>
      </c>
      <c r="B7" s="250">
        <v>1000</v>
      </c>
      <c r="C7" s="251" t="s">
        <v>389</v>
      </c>
      <c r="D7" s="133"/>
      <c r="E7" s="258">
        <f>B7*ROUND(D7,2)</f>
        <v>0</v>
      </c>
    </row>
    <row r="8" spans="1:6" ht="15">
      <c r="A8" s="252" t="s">
        <v>390</v>
      </c>
      <c r="B8" s="253">
        <v>200</v>
      </c>
      <c r="C8" s="254" t="s">
        <v>389</v>
      </c>
      <c r="D8" s="60"/>
      <c r="E8" s="259">
        <f>B8*ROUND(D8,2)</f>
        <v>0</v>
      </c>
    </row>
    <row r="9" spans="1:6" ht="15">
      <c r="A9" s="252" t="s">
        <v>391</v>
      </c>
      <c r="B9" s="253">
        <v>200</v>
      </c>
      <c r="C9" s="254" t="s">
        <v>389</v>
      </c>
      <c r="D9" s="60"/>
      <c r="E9" s="259">
        <f>B9*ROUND(D9,2)</f>
        <v>0</v>
      </c>
    </row>
    <row r="10" spans="1:6" ht="15">
      <c r="A10" s="252" t="s">
        <v>392</v>
      </c>
      <c r="B10" s="253">
        <v>50</v>
      </c>
      <c r="C10" s="254" t="s">
        <v>393</v>
      </c>
      <c r="D10" s="60"/>
      <c r="E10" s="259">
        <f>B10*ROUND(D10,2)</f>
        <v>0</v>
      </c>
    </row>
    <row r="11" spans="1:6" ht="15.75" thickBot="1">
      <c r="A11" s="255" t="s">
        <v>394</v>
      </c>
      <c r="B11" s="256">
        <v>50</v>
      </c>
      <c r="C11" s="257" t="s">
        <v>389</v>
      </c>
      <c r="D11" s="134"/>
      <c r="E11" s="260">
        <f>B11*ROUND(D11,2)</f>
        <v>0</v>
      </c>
    </row>
    <row r="12" spans="1:6" ht="15.75" thickBot="1">
      <c r="A12" s="135"/>
      <c r="B12" s="136"/>
      <c r="C12" s="136"/>
      <c r="D12" s="137" t="s">
        <v>395</v>
      </c>
      <c r="E12" s="261">
        <f>SUM(E7:E11)</f>
        <v>0</v>
      </c>
    </row>
    <row r="14" spans="1:6">
      <c r="A14" t="s">
        <v>396</v>
      </c>
    </row>
    <row r="15" spans="1:6">
      <c r="A15" t="s">
        <v>397</v>
      </c>
    </row>
    <row r="16" spans="1:6">
      <c r="A16" t="s">
        <v>398</v>
      </c>
    </row>
    <row r="18" spans="1:1">
      <c r="A18" s="152" t="s">
        <v>291</v>
      </c>
    </row>
    <row r="19" spans="1:1">
      <c r="A19" s="154" t="s">
        <v>292</v>
      </c>
    </row>
    <row r="20" spans="1:1">
      <c r="A20" s="154" t="s">
        <v>327</v>
      </c>
    </row>
    <row r="21" spans="1:1">
      <c r="A21" s="152" t="s">
        <v>399</v>
      </c>
    </row>
    <row r="22" spans="1:1">
      <c r="A22" s="155" t="s">
        <v>400</v>
      </c>
    </row>
  </sheetData>
  <sheetProtection algorithmName="SHA-512" hashValue="gOPr8A8FwpuU2nv4KQd35+MC574B9hRhUzKT/rpiV1TXhYt/NAJSfPDLJJyTE/j3OeRdGAosBhq1DsUpUQb+7w==" saltValue="0Qz2r3xtTTrPXecU16z0i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262B7-14B8-49CD-94E2-A54D1D804990}">
  <dimension ref="B1:K27"/>
  <sheetViews>
    <sheetView zoomScaleNormal="100" workbookViewId="0">
      <selection activeCell="B8" sqref="B8"/>
    </sheetView>
  </sheetViews>
  <sheetFormatPr defaultColWidth="9.140625" defaultRowHeight="15"/>
  <cols>
    <col min="1" max="1" width="3.7109375" style="225" customWidth="1"/>
    <col min="2" max="2" width="98.5703125" style="225" customWidth="1"/>
    <col min="3" max="16384" width="9.140625" style="225"/>
  </cols>
  <sheetData>
    <row r="1" spans="2:2" ht="15.75" thickBot="1"/>
    <row r="2" spans="2:2" ht="26.25">
      <c r="B2" s="295" t="s">
        <v>401</v>
      </c>
    </row>
    <row r="3" spans="2:2">
      <c r="B3" s="226"/>
    </row>
    <row r="4" spans="2:2">
      <c r="B4" s="227" t="s">
        <v>402</v>
      </c>
    </row>
    <row r="5" spans="2:2">
      <c r="B5" s="226"/>
    </row>
    <row r="6" spans="2:2">
      <c r="B6" s="228" t="s">
        <v>403</v>
      </c>
    </row>
    <row r="7" spans="2:2">
      <c r="B7" s="229"/>
    </row>
    <row r="8" spans="2:2" ht="60">
      <c r="B8" s="230" t="s">
        <v>404</v>
      </c>
    </row>
    <row r="9" spans="2:2">
      <c r="B9" s="230"/>
    </row>
    <row r="10" spans="2:2">
      <c r="B10" s="230" t="s">
        <v>405</v>
      </c>
    </row>
    <row r="11" spans="2:2">
      <c r="B11" s="230" t="s">
        <v>406</v>
      </c>
    </row>
    <row r="12" spans="2:2">
      <c r="B12" s="230" t="s">
        <v>407</v>
      </c>
    </row>
    <row r="13" spans="2:2">
      <c r="B13" s="230" t="s">
        <v>408</v>
      </c>
    </row>
    <row r="14" spans="2:2">
      <c r="B14" s="230" t="s">
        <v>409</v>
      </c>
    </row>
    <row r="15" spans="2:2">
      <c r="B15" s="230" t="s">
        <v>410</v>
      </c>
    </row>
    <row r="16" spans="2:2">
      <c r="B16" s="230" t="s">
        <v>411</v>
      </c>
    </row>
    <row r="17" spans="2:11" ht="27.75">
      <c r="B17" s="230" t="s">
        <v>412</v>
      </c>
    </row>
    <row r="18" spans="2:11">
      <c r="B18" s="230" t="s">
        <v>413</v>
      </c>
    </row>
    <row r="19" spans="2:11">
      <c r="B19" s="230" t="s">
        <v>414</v>
      </c>
    </row>
    <row r="20" spans="2:11">
      <c r="B20" s="230" t="s">
        <v>415</v>
      </c>
    </row>
    <row r="21" spans="2:11" ht="27.75">
      <c r="B21" s="230" t="s">
        <v>416</v>
      </c>
    </row>
    <row r="22" spans="2:11">
      <c r="B22" s="230" t="s">
        <v>417</v>
      </c>
    </row>
    <row r="23" spans="2:11">
      <c r="B23" s="231"/>
    </row>
    <row r="24" spans="2:11" ht="60">
      <c r="B24" s="230" t="s">
        <v>418</v>
      </c>
      <c r="K24" s="232"/>
    </row>
    <row r="25" spans="2:11" ht="13.5" customHeight="1">
      <c r="B25" s="230"/>
    </row>
    <row r="26" spans="2:11" ht="30">
      <c r="B26" s="230" t="s">
        <v>419</v>
      </c>
    </row>
    <row r="27" spans="2:11" ht="15.75" thickBot="1">
      <c r="B27" s="233"/>
    </row>
  </sheetData>
  <sheetProtection algorithmName="SHA-512" hashValue="yfUCRIXwLKTNJBBQgHR43CPDsmbWY4sYMQpLxKjjyCgBX27maux1t3Gn8+HeHoc7SjDNuqKFaOOxpl57VBtZvQ==" saltValue="LohBSKAxrujPmalLyQtOtA==" spinCount="100000" sheet="1" objects="1" scenario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4AA9-2CBF-4C63-9B3A-BFAA0DBF7237}">
  <dimension ref="B1:B26"/>
  <sheetViews>
    <sheetView zoomScaleNormal="100" workbookViewId="0">
      <selection activeCell="A10" sqref="A10"/>
    </sheetView>
  </sheetViews>
  <sheetFormatPr defaultColWidth="9.140625" defaultRowHeight="15"/>
  <cols>
    <col min="1" max="1" width="3.140625" style="225" customWidth="1"/>
    <col min="2" max="2" width="98.5703125" style="225" customWidth="1"/>
    <col min="3" max="16384" width="9.140625" style="225"/>
  </cols>
  <sheetData>
    <row r="1" spans="2:2" ht="15.75" thickBot="1"/>
    <row r="2" spans="2:2" ht="26.25">
      <c r="B2" s="295" t="s">
        <v>420</v>
      </c>
    </row>
    <row r="3" spans="2:2">
      <c r="B3" s="226"/>
    </row>
    <row r="4" spans="2:2">
      <c r="B4" s="230" t="s">
        <v>402</v>
      </c>
    </row>
    <row r="5" spans="2:2">
      <c r="B5" s="231"/>
    </row>
    <row r="6" spans="2:2">
      <c r="B6" s="234" t="s">
        <v>403</v>
      </c>
    </row>
    <row r="7" spans="2:2">
      <c r="B7" s="230"/>
    </row>
    <row r="8" spans="2:2" ht="45">
      <c r="B8" s="230" t="s">
        <v>421</v>
      </c>
    </row>
    <row r="9" spans="2:2">
      <c r="B9" s="230" t="s">
        <v>422</v>
      </c>
    </row>
    <row r="10" spans="2:2">
      <c r="B10" s="235"/>
    </row>
    <row r="11" spans="2:2" ht="27.75">
      <c r="B11" s="230" t="s">
        <v>423</v>
      </c>
    </row>
    <row r="12" spans="2:2">
      <c r="B12" s="230"/>
    </row>
    <row r="13" spans="2:2" ht="27.75">
      <c r="B13" s="230" t="s">
        <v>424</v>
      </c>
    </row>
    <row r="14" spans="2:2">
      <c r="B14" s="230"/>
    </row>
    <row r="15" spans="2:2" ht="27.75">
      <c r="B15" s="230" t="s">
        <v>425</v>
      </c>
    </row>
    <row r="16" spans="2:2">
      <c r="B16" s="230"/>
    </row>
    <row r="17" spans="2:2" ht="53.25">
      <c r="B17" s="230" t="s">
        <v>426</v>
      </c>
    </row>
    <row r="18" spans="2:2">
      <c r="B18" s="230"/>
    </row>
    <row r="19" spans="2:2" ht="75">
      <c r="B19" s="230" t="s">
        <v>427</v>
      </c>
    </row>
    <row r="20" spans="2:2" ht="15.75" thickBot="1">
      <c r="B20" s="236"/>
    </row>
    <row r="21" spans="2:2">
      <c r="B21" s="237"/>
    </row>
    <row r="22" spans="2:2">
      <c r="B22" s="237"/>
    </row>
    <row r="23" spans="2:2">
      <c r="B23" s="237"/>
    </row>
    <row r="24" spans="2:2">
      <c r="B24" s="237"/>
    </row>
    <row r="25" spans="2:2" ht="13.5" customHeight="1">
      <c r="B25" s="237"/>
    </row>
    <row r="26" spans="2:2" ht="15.75">
      <c r="B26" s="238"/>
    </row>
  </sheetData>
  <sheetProtection algorithmName="SHA-512" hashValue="+9X5JV+60Wp25VF6YqxpdWMTSDFeDL87gnS8LkHxEDApKbcg9znBZi83c9imZ60cOpe2w62zLlucFHpxFOezIA==" saltValue="iez93f7DqF4yK7tePEkoOA==" spinCount="100000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B8B4F-4E7A-45F0-83A7-872C4DF720ED}">
  <dimension ref="B1:B33"/>
  <sheetViews>
    <sheetView workbookViewId="0">
      <selection activeCell="I13" sqref="I13"/>
    </sheetView>
  </sheetViews>
  <sheetFormatPr defaultRowHeight="12.75"/>
  <cols>
    <col min="1" max="1" width="3.140625" customWidth="1"/>
    <col min="2" max="2" width="98.5703125" customWidth="1"/>
  </cols>
  <sheetData>
    <row r="1" spans="2:2" ht="13.5" thickBot="1">
      <c r="B1" s="278"/>
    </row>
    <row r="2" spans="2:2" ht="26.25">
      <c r="B2" s="296" t="s">
        <v>428</v>
      </c>
    </row>
    <row r="3" spans="2:2" ht="15">
      <c r="B3" s="279"/>
    </row>
    <row r="4" spans="2:2">
      <c r="B4" s="277" t="s">
        <v>402</v>
      </c>
    </row>
    <row r="5" spans="2:2" ht="15">
      <c r="B5" s="280"/>
    </row>
    <row r="6" spans="2:2" ht="15">
      <c r="B6" s="281" t="s">
        <v>403</v>
      </c>
    </row>
    <row r="7" spans="2:2">
      <c r="B7" s="277"/>
    </row>
    <row r="8" spans="2:2">
      <c r="B8" s="282" t="s">
        <v>429</v>
      </c>
    </row>
    <row r="9" spans="2:2">
      <c r="B9" s="282"/>
    </row>
    <row r="10" spans="2:2">
      <c r="B10" s="277" t="s">
        <v>430</v>
      </c>
    </row>
    <row r="11" spans="2:2">
      <c r="B11" s="277" t="s">
        <v>431</v>
      </c>
    </row>
    <row r="12" spans="2:2">
      <c r="B12" s="277" t="s">
        <v>432</v>
      </c>
    </row>
    <row r="13" spans="2:2">
      <c r="B13" s="277" t="s">
        <v>433</v>
      </c>
    </row>
    <row r="14" spans="2:2">
      <c r="B14" s="277"/>
    </row>
    <row r="15" spans="2:2" ht="25.5">
      <c r="B15" s="282" t="s">
        <v>434</v>
      </c>
    </row>
    <row r="16" spans="2:2">
      <c r="B16" s="283"/>
    </row>
    <row r="17" spans="2:2" ht="25.5">
      <c r="B17" s="277" t="s">
        <v>435</v>
      </c>
    </row>
    <row r="18" spans="2:2" ht="15.75" thickBot="1">
      <c r="B18" s="284"/>
    </row>
    <row r="19" spans="2:2" ht="15">
      <c r="B19" s="285"/>
    </row>
    <row r="20" spans="2:2" ht="15">
      <c r="B20" s="285"/>
    </row>
    <row r="21" spans="2:2" ht="15">
      <c r="B21" s="285"/>
    </row>
    <row r="22" spans="2:2" ht="15">
      <c r="B22" s="285"/>
    </row>
    <row r="23" spans="2:2" ht="15.75">
      <c r="B23" s="286"/>
    </row>
    <row r="24" spans="2:2">
      <c r="B24" s="278"/>
    </row>
    <row r="25" spans="2:2">
      <c r="B25" s="278"/>
    </row>
    <row r="26" spans="2:2">
      <c r="B26" s="278"/>
    </row>
    <row r="27" spans="2:2">
      <c r="B27" s="278"/>
    </row>
    <row r="28" spans="2:2">
      <c r="B28" s="278"/>
    </row>
    <row r="29" spans="2:2">
      <c r="B29" s="278"/>
    </row>
    <row r="30" spans="2:2">
      <c r="B30" s="278"/>
    </row>
    <row r="31" spans="2:2">
      <c r="B31" s="278"/>
    </row>
    <row r="32" spans="2:2">
      <c r="B32" s="278"/>
    </row>
    <row r="33" spans="2:2">
      <c r="B33" s="278"/>
    </row>
  </sheetData>
  <hyperlinks>
    <hyperlink ref="B8" r:id="rId1" location="paragraf-32:~:text=Za%20osobu%20pod%C4%BEa,t%C3%A1to%20osoba%20riadi." display="že v spoločnosti uchádazača neexistuje iná osoba podľa § 32 osd. 8 ZVO." xr:uid="{C7AA677D-A9EE-451C-AE01-BFC4C826AE1E}"/>
    <hyperlink ref="B15" r:id="rId2" location="paragraf-32.odsek-1.pismeno-a" xr:uid="{73BC06A5-AB8D-472D-A995-10A9A4FF201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33B6865D357D49BB28EF11379B4E0B" ma:contentTypeVersion="11" ma:contentTypeDescription="Create a new document." ma:contentTypeScope="" ma:versionID="0494a1177115919678dab87121a71111">
  <xsd:schema xmlns:xsd="http://www.w3.org/2001/XMLSchema" xmlns:xs="http://www.w3.org/2001/XMLSchema" xmlns:p="http://schemas.microsoft.com/office/2006/metadata/properties" xmlns:ns2="54c68185-e36f-49c8-b6f0-1fda4cb34f81" xmlns:ns3="92d59b66-2caa-47dd-b987-e69445656a45" targetNamespace="http://schemas.microsoft.com/office/2006/metadata/properties" ma:root="true" ma:fieldsID="21a7ef7ac427984483433ec8369c674f" ns2:_="" ns3:_="">
    <xsd:import namespace="54c68185-e36f-49c8-b6f0-1fda4cb34f81"/>
    <xsd:import namespace="92d59b66-2caa-47dd-b987-e69445656a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68185-e36f-49c8-b6f0-1fda4cb34f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d59b66-2caa-47dd-b987-e69445656a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fe54b4b-855b-4eeb-b793-e4e44d31bd90}" ma:internalName="TaxCatchAll" ma:showField="CatchAllData" ma:web="92d59b66-2caa-47dd-b987-e69445656a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d59b66-2caa-47dd-b987-e69445656a45" xsi:nil="true"/>
    <lcf76f155ced4ddcb4097134ff3c332f xmlns="54c68185-e36f-49c8-b6f0-1fda4cb34f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81AFF2-E340-4FDA-8CF0-C3A96764C3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2DA3D8-5185-4A86-A68A-EEA6CC3278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c68185-e36f-49c8-b6f0-1fda4cb34f81"/>
    <ds:schemaRef ds:uri="92d59b66-2caa-47dd-b987-e69445656a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791211-654C-46A1-80EE-4F5811AFD8B3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92d59b66-2caa-47dd-b987-e69445656a45"/>
    <ds:schemaRef ds:uri="54c68185-e36f-49c8-b6f0-1fda4cb34f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Kritéria a Zmluvná cena</vt:lpstr>
      <vt:lpstr>Súhrnný rozpočet diela</vt:lpstr>
      <vt:lpstr>Časti stavby celkom</vt:lpstr>
      <vt:lpstr>Všeobecné položky celkom</vt:lpstr>
      <vt:lpstr>Všeob. položky - Dok. Zhotov.</vt:lpstr>
      <vt:lpstr>Archeo. výskum</vt:lpstr>
      <vt:lpstr>Koneční užívatelia výhod</vt:lpstr>
      <vt:lpstr>Medzinárodné sankcie</vt:lpstr>
      <vt:lpstr>Osobne postavenie</vt:lpstr>
      <vt:lpstr>'Všeob. položky - Dok. Zhotov.'!Názvy_tlače</vt:lpstr>
      <vt:lpstr>'Archeo. výskum'!Oblasť_tlače</vt:lpstr>
      <vt:lpstr>'Časti stavby celkom'!Oblasť_tlače</vt:lpstr>
      <vt:lpstr>'Koneční užívatelia výhod'!Oblasť_tlače</vt:lpstr>
      <vt:lpstr>'Kritéria a Zmluvná cena'!Oblasť_tlače</vt:lpstr>
      <vt:lpstr>'Medzinárodné sankcie'!Oblasť_tlače</vt:lpstr>
      <vt:lpstr>'Všeob. položky - Dok. Zhotov.'!Oblasť_tlače</vt:lpstr>
      <vt:lpstr>'Všeobecné položky celkom'!Oblasť_tlače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Ažaltovičová</dc:creator>
  <cp:keywords/>
  <dc:description/>
  <cp:lastModifiedBy>Markovič Michal, Ing.</cp:lastModifiedBy>
  <cp:revision/>
  <dcterms:created xsi:type="dcterms:W3CDTF">2006-07-18T11:06:48Z</dcterms:created>
  <dcterms:modified xsi:type="dcterms:W3CDTF">2025-05-14T08:29:03Z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0x010100EC33B6865D357D49BB28EF11379B4E0B</vt:lpwstr>
  </property>
  <property fmtid="{D5CDD505-2E9C-101B-9397-08002B2CF9AE}" pid="3" name="MediaServiceImageTags">
    <vt:lpwstr/>
  </property>
</Properties>
</file>